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55993C52-F6C5-4B4F-8505-DBBDFDB2D662}" xr6:coauthVersionLast="47" xr6:coauthVersionMax="47" xr10:uidLastSave="{00000000-0000-0000-0000-000000000000}"/>
  <workbookProtection workbookAlgorithmName="SHA-512" workbookHashValue="MVHbg4Ek0+Duo5gmSwoLdERmePXiYPunJdgTbupBg5V5WGMWZQYXO3Qdd7MoeZKRmj/ArS3PagPlZqzYOOp/UA==" workbookSaltValue="xtzgLWbGkXXqwSklfc4uQA==" workbookSpinCount="100000" lockStructure="1"/>
  <bookViews>
    <workbookView xWindow="11340" yWindow="270" windowWidth="17505" windowHeight="14955" tabRatio="745" firstSheet="2" activeTab="2" xr2:uid="{00000000-000D-0000-FFFF-FFFF00000000}"/>
  </bookViews>
  <sheets>
    <sheet name="Códigos Portada" sheetId="27" state="hidden" r:id="rId1"/>
    <sheet name="ubicacion (2)" sheetId="73" state="hidden" r:id="rId2"/>
    <sheet name="Portada" sheetId="72" r:id="rId3"/>
    <sheet name="Cuadro 1" sheetId="68" r:id="rId4"/>
    <sheet name="Cuadro 2" sheetId="69" r:id="rId5"/>
    <sheet name="Cuadro 3" sheetId="74" r:id="rId6"/>
    <sheet name="Cuadro 4" sheetId="75" r:id="rId7"/>
    <sheet name="Cuadro 5" sheetId="76" r:id="rId8"/>
    <sheet name="Cuadro 6" sheetId="78" r:id="rId9"/>
  </sheets>
  <definedNames>
    <definedName name="_xlnm._FilterDatabase" localSheetId="0" hidden="1">'Códigos Portada'!$A$2:$U$196</definedName>
    <definedName name="_xlnm.Print_Area" localSheetId="3">'Cuadro 1'!$B$1:$T$24</definedName>
    <definedName name="_xlnm.Print_Area" localSheetId="4">'Cuadro 2'!$B$1:$K$21</definedName>
    <definedName name="_xlnm.Print_Area" localSheetId="5">'Cuadro 3'!$B$1:$K$25</definedName>
    <definedName name="_xlnm.Print_Area" localSheetId="6">'Cuadro 4'!$B$1:$K$37</definedName>
    <definedName name="_xlnm.Print_Area" localSheetId="7">'Cuadro 5'!$B$1:$I$27</definedName>
    <definedName name="_xlnm.Print_Area" localSheetId="8">'Cuadro 6'!$B$1:$F$35</definedName>
    <definedName name="_xlnm.Print_Area" localSheetId="2">Portada!$B$1:$E$27</definedName>
    <definedName name="datos">'Códigos Portada'!$A$3:$U$196</definedName>
    <definedName name="Final" localSheetId="7">('Cuadro 5'!A1048566+'Cuadro 5'!A1048567+'Cuadro 5'!A1048569)-('Cuadro 5'!A1048571+'Cuadro 5'!A1048573+'Cuadro 5'!A1048575)</definedName>
    <definedName name="Final" localSheetId="8">('Cuadro 6'!A1048566+'Cuadro 6'!A1048567+'Cuadro 6'!A1048569)-('Cuadro 6'!A1048571+'Cuadro 6'!A1048573+'Cuadro 6'!A1048575)</definedName>
    <definedName name="OLE_LINK2" localSheetId="7">'Cuadro 5'!$B$7</definedName>
    <definedName name="OLE_LINK2" localSheetId="8">'Cuadro 6'!$B$12</definedName>
    <definedName name="prov">'ubicacion (2)'!$A$2:$B$493</definedName>
    <definedName name="prov1">'ubicacion (2)'!$D$2:$E$493</definedName>
    <definedName name="sino">'Cuadro 5'!$K$1:$K$2</definedName>
    <definedName name="_xlnm.Print_Titles" localSheetId="4">'Cuadro 2'!$B:$B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6" l="1"/>
  <c r="I30" i="75"/>
  <c r="F30" i="75"/>
  <c r="E30" i="75"/>
  <c r="D30" i="75"/>
  <c r="I29" i="75"/>
  <c r="F29" i="75"/>
  <c r="E29" i="75"/>
  <c r="D29" i="75"/>
  <c r="C29" i="75"/>
  <c r="I28" i="75"/>
  <c r="F28" i="75"/>
  <c r="E28" i="75"/>
  <c r="D28" i="75"/>
  <c r="C28" i="75" s="1"/>
  <c r="I27" i="75"/>
  <c r="F27" i="75"/>
  <c r="E27" i="75"/>
  <c r="D27" i="75"/>
  <c r="C27" i="75"/>
  <c r="K26" i="75"/>
  <c r="J26" i="75"/>
  <c r="I26" i="75" s="1"/>
  <c r="H26" i="75"/>
  <c r="E26" i="75" s="1"/>
  <c r="G26" i="75"/>
  <c r="F26" i="75" s="1"/>
  <c r="I25" i="75"/>
  <c r="F25" i="75"/>
  <c r="E25" i="75"/>
  <c r="D25" i="75"/>
  <c r="C25" i="75" s="1"/>
  <c r="I24" i="75"/>
  <c r="F24" i="75"/>
  <c r="E24" i="75"/>
  <c r="D24" i="75"/>
  <c r="C24" i="75" s="1"/>
  <c r="I23" i="75"/>
  <c r="F23" i="75"/>
  <c r="E23" i="75"/>
  <c r="D23" i="75"/>
  <c r="C23" i="75"/>
  <c r="I22" i="75"/>
  <c r="F22" i="75"/>
  <c r="E22" i="75"/>
  <c r="C22" i="75" s="1"/>
  <c r="D22" i="75"/>
  <c r="I21" i="75"/>
  <c r="F21" i="75"/>
  <c r="E21" i="75"/>
  <c r="D21" i="75"/>
  <c r="C21" i="75" s="1"/>
  <c r="K20" i="75"/>
  <c r="J20" i="75"/>
  <c r="I20" i="75" s="1"/>
  <c r="H20" i="75"/>
  <c r="F20" i="75" s="1"/>
  <c r="G20" i="75"/>
  <c r="I10" i="75"/>
  <c r="F10" i="75"/>
  <c r="E10" i="75"/>
  <c r="D10" i="75"/>
  <c r="D20" i="75" l="1"/>
  <c r="C30" i="75"/>
  <c r="E20" i="75"/>
  <c r="D26" i="75"/>
  <c r="C26" i="75" s="1"/>
  <c r="C10" i="75"/>
  <c r="I19" i="76"/>
  <c r="H19" i="76"/>
  <c r="G19" i="76"/>
  <c r="F19" i="76"/>
  <c r="E19" i="76"/>
  <c r="C22" i="76" s="1"/>
  <c r="D19" i="76"/>
  <c r="C19" i="76"/>
  <c r="C20" i="76"/>
  <c r="C21" i="76"/>
  <c r="E19" i="75"/>
  <c r="D19" i="75"/>
  <c r="E18" i="75"/>
  <c r="D18" i="75"/>
  <c r="E17" i="75"/>
  <c r="D17" i="75"/>
  <c r="C17" i="75"/>
  <c r="E16" i="75"/>
  <c r="D16" i="75"/>
  <c r="C16" i="75"/>
  <c r="E15" i="75"/>
  <c r="D15" i="75"/>
  <c r="E13" i="75"/>
  <c r="D13" i="75"/>
  <c r="E12" i="75"/>
  <c r="D12" i="75"/>
  <c r="C12" i="75" s="1"/>
  <c r="E11" i="75"/>
  <c r="D11" i="75"/>
  <c r="E9" i="75"/>
  <c r="D9" i="75"/>
  <c r="E17" i="74"/>
  <c r="D17" i="74"/>
  <c r="C17" i="74"/>
  <c r="E16" i="74"/>
  <c r="C16" i="74" s="1"/>
  <c r="D16" i="74"/>
  <c r="E15" i="74"/>
  <c r="D15" i="74"/>
  <c r="C15" i="74"/>
  <c r="E14" i="74"/>
  <c r="D14" i="74"/>
  <c r="C14" i="74"/>
  <c r="E13" i="74"/>
  <c r="D13" i="74"/>
  <c r="C13" i="74"/>
  <c r="E12" i="74"/>
  <c r="D12" i="74"/>
  <c r="C12" i="74"/>
  <c r="E11" i="74"/>
  <c r="D11" i="74"/>
  <c r="C11" i="74"/>
  <c r="E10" i="74"/>
  <c r="D10" i="74"/>
  <c r="C10" i="74"/>
  <c r="E9" i="74"/>
  <c r="D9" i="74"/>
  <c r="C9" i="74"/>
  <c r="E8" i="74"/>
  <c r="D8" i="74"/>
  <c r="C9" i="75" l="1"/>
  <c r="C20" i="75"/>
  <c r="C13" i="75"/>
  <c r="C15" i="75"/>
  <c r="C19" i="75"/>
  <c r="C11" i="75"/>
  <c r="C18" i="75"/>
  <c r="C16" i="72"/>
  <c r="C21" i="72" l="1"/>
  <c r="C20" i="72"/>
  <c r="C19" i="72"/>
  <c r="C18" i="72"/>
  <c r="C15" i="72"/>
  <c r="C14" i="72"/>
  <c r="C13" i="72"/>
  <c r="C12" i="72" s="1"/>
  <c r="C10" i="72"/>
  <c r="C9" i="72"/>
  <c r="C7" i="72"/>
  <c r="C6" i="72"/>
  <c r="C9" i="78"/>
  <c r="E6" i="72" l="1"/>
  <c r="I15" i="74"/>
  <c r="F15" i="74"/>
  <c r="I14" i="74" l="1"/>
  <c r="F14" i="74"/>
  <c r="C12" i="76"/>
  <c r="C11" i="76"/>
  <c r="C10" i="76"/>
  <c r="C18" i="76"/>
  <c r="C17" i="76"/>
  <c r="C16" i="76"/>
  <c r="C15" i="76"/>
  <c r="C14" i="76"/>
  <c r="C13" i="76"/>
  <c r="C9" i="76"/>
  <c r="C22" i="78" l="1"/>
  <c r="F21" i="78"/>
  <c r="E21" i="78"/>
  <c r="D21" i="78"/>
  <c r="C23" i="78"/>
  <c r="C24" i="78"/>
  <c r="I16" i="74" l="1"/>
  <c r="F16" i="74"/>
  <c r="I12" i="74"/>
  <c r="F12" i="74"/>
  <c r="C26" i="78" l="1"/>
  <c r="C25" i="78"/>
  <c r="C21" i="78" s="1"/>
  <c r="C14" i="78"/>
  <c r="F18" i="75" l="1"/>
  <c r="I18" i="75"/>
  <c r="C29" i="78" l="1"/>
  <c r="C28" i="78"/>
  <c r="F27" i="78"/>
  <c r="E27" i="78"/>
  <c r="C20" i="78"/>
  <c r="C19" i="78"/>
  <c r="C18" i="78"/>
  <c r="F17" i="78"/>
  <c r="F11" i="78" s="1"/>
  <c r="E17" i="78"/>
  <c r="E11" i="78" s="1"/>
  <c r="D17" i="78"/>
  <c r="C16" i="78"/>
  <c r="C15" i="78"/>
  <c r="C13" i="78"/>
  <c r="C12" i="78"/>
  <c r="C10" i="78"/>
  <c r="C8" i="78"/>
  <c r="C7" i="78"/>
  <c r="F6" i="78"/>
  <c r="E6" i="78"/>
  <c r="D6" i="78"/>
  <c r="I19" i="75"/>
  <c r="F19" i="75"/>
  <c r="I17" i="75"/>
  <c r="F17" i="75"/>
  <c r="I16" i="75"/>
  <c r="F16" i="75"/>
  <c r="I15" i="75"/>
  <c r="F15" i="75"/>
  <c r="K14" i="75"/>
  <c r="J14" i="75"/>
  <c r="H14" i="75"/>
  <c r="G14" i="75"/>
  <c r="I13" i="75"/>
  <c r="F13" i="75"/>
  <c r="I12" i="75"/>
  <c r="F12" i="75"/>
  <c r="I11" i="75"/>
  <c r="F11" i="75"/>
  <c r="I9" i="75"/>
  <c r="F9" i="75"/>
  <c r="K8" i="75"/>
  <c r="J8" i="75"/>
  <c r="H8" i="75"/>
  <c r="G8" i="75"/>
  <c r="I8" i="75" l="1"/>
  <c r="D8" i="75"/>
  <c r="D14" i="75"/>
  <c r="E8" i="75"/>
  <c r="E14" i="75"/>
  <c r="C27" i="78"/>
  <c r="C17" i="78"/>
  <c r="C11" i="78" s="1"/>
  <c r="I14" i="75"/>
  <c r="F8" i="75"/>
  <c r="C6" i="78"/>
  <c r="D11" i="78"/>
  <c r="F14" i="75"/>
  <c r="C14" i="75" l="1"/>
  <c r="C8" i="75"/>
  <c r="I10" i="74"/>
  <c r="F10" i="74"/>
  <c r="I9" i="74" l="1"/>
  <c r="F9" i="74"/>
  <c r="I8" i="74"/>
  <c r="F8" i="74"/>
  <c r="I17" i="74"/>
  <c r="F17" i="74"/>
  <c r="I13" i="74"/>
  <c r="F13" i="74"/>
  <c r="I11" i="74"/>
  <c r="F11" i="74"/>
  <c r="C8" i="74" l="1"/>
  <c r="G15" i="68" l="1"/>
  <c r="H15" i="68"/>
  <c r="J15" i="68"/>
  <c r="K14" i="69" l="1"/>
  <c r="J14" i="69"/>
  <c r="H14" i="69"/>
  <c r="G14" i="69"/>
  <c r="T15" i="68"/>
  <c r="S15" i="68"/>
  <c r="Q15" i="68"/>
  <c r="P15" i="68"/>
  <c r="N15" i="68"/>
  <c r="M15" i="68"/>
  <c r="K15" i="68"/>
  <c r="I15" i="68" s="1"/>
  <c r="O15" i="68" l="1"/>
  <c r="R15" i="68"/>
  <c r="I14" i="69"/>
  <c r="F14" i="69"/>
  <c r="F15" i="68"/>
  <c r="L15" i="68"/>
  <c r="I13" i="69" l="1"/>
  <c r="F13" i="69"/>
  <c r="E13" i="69"/>
  <c r="D13" i="69"/>
  <c r="I12" i="69"/>
  <c r="F12" i="69"/>
  <c r="E12" i="69"/>
  <c r="D12" i="69"/>
  <c r="I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R14" i="68"/>
  <c r="O14" i="68"/>
  <c r="L14" i="68"/>
  <c r="I14" i="68"/>
  <c r="F14" i="68"/>
  <c r="E14" i="68"/>
  <c r="D14" i="68"/>
  <c r="R13" i="68"/>
  <c r="O13" i="68"/>
  <c r="L13" i="68"/>
  <c r="I13" i="68"/>
  <c r="F13" i="68"/>
  <c r="E13" i="68"/>
  <c r="D13" i="68"/>
  <c r="R12" i="68"/>
  <c r="O12" i="68"/>
  <c r="L12" i="68"/>
  <c r="I12" i="68"/>
  <c r="F12" i="68"/>
  <c r="E12" i="68"/>
  <c r="D12" i="68"/>
  <c r="R11" i="68"/>
  <c r="O11" i="68"/>
  <c r="L11" i="68"/>
  <c r="I11" i="68"/>
  <c r="F11" i="68"/>
  <c r="E11" i="68"/>
  <c r="D11" i="68"/>
  <c r="R10" i="68"/>
  <c r="O10" i="68"/>
  <c r="L10" i="68"/>
  <c r="I10" i="68"/>
  <c r="F10" i="68"/>
  <c r="E10" i="68"/>
  <c r="D10" i="68"/>
  <c r="R9" i="68"/>
  <c r="O9" i="68"/>
  <c r="L9" i="68"/>
  <c r="I9" i="68"/>
  <c r="F9" i="68"/>
  <c r="E9" i="68"/>
  <c r="D9" i="68"/>
  <c r="C13" i="68" l="1"/>
  <c r="C10" i="69"/>
  <c r="C8" i="69"/>
  <c r="C13" i="69"/>
  <c r="C14" i="68"/>
  <c r="C9" i="68"/>
  <c r="D15" i="68"/>
  <c r="E15" i="68"/>
  <c r="C12" i="68"/>
  <c r="C10" i="68"/>
  <c r="C11" i="68"/>
  <c r="C11" i="69"/>
  <c r="C12" i="69"/>
  <c r="C9" i="69"/>
  <c r="E14" i="69"/>
  <c r="D14" i="69"/>
  <c r="C15" i="68" l="1"/>
  <c r="C14" i="69"/>
</calcChain>
</file>

<file path=xl/sharedStrings.xml><?xml version="1.0" encoding="utf-8"?>
<sst xmlns="http://schemas.openxmlformats.org/spreadsheetml/2006/main" count="4919" uniqueCount="2235">
  <si>
    <t>Total</t>
  </si>
  <si>
    <t>Código Secuencial:</t>
  </si>
  <si>
    <t>01</t>
  </si>
  <si>
    <t>02</t>
  </si>
  <si>
    <t>03</t>
  </si>
  <si>
    <t>04</t>
  </si>
  <si>
    <t>05</t>
  </si>
  <si>
    <t>06</t>
  </si>
  <si>
    <t>07</t>
  </si>
  <si>
    <t>Dependencia:</t>
  </si>
  <si>
    <t>08</t>
  </si>
  <si>
    <t>09</t>
  </si>
  <si>
    <t>10</t>
  </si>
  <si>
    <t>Circuito Escolar:</t>
  </si>
  <si>
    <t>Mu-
jeres</t>
  </si>
  <si>
    <t>Hom-
bres</t>
  </si>
  <si>
    <t>CODINS</t>
  </si>
  <si>
    <t>CODIGO</t>
  </si>
  <si>
    <t>NOMBRE</t>
  </si>
  <si>
    <t>REGION</t>
  </si>
  <si>
    <t>CIRES</t>
  </si>
  <si>
    <t>PR</t>
  </si>
  <si>
    <t>CAN</t>
  </si>
  <si>
    <t>DIS</t>
  </si>
  <si>
    <t>PROVINCIA</t>
  </si>
  <si>
    <t>CANTON</t>
  </si>
  <si>
    <t>DISTRITO</t>
  </si>
  <si>
    <t>POBLADO</t>
  </si>
  <si>
    <t>DIRECTOR</t>
  </si>
  <si>
    <t>Dirección Regional:</t>
  </si>
  <si>
    <t>Código Presupuestario:</t>
  </si>
  <si>
    <t>Institución:</t>
  </si>
  <si>
    <t>ALAJUELA</t>
  </si>
  <si>
    <t>OCCIDENTE</t>
  </si>
  <si>
    <t>CARTAGO</t>
  </si>
  <si>
    <t>TURRIALBA</t>
  </si>
  <si>
    <t>HEREDIA</t>
  </si>
  <si>
    <t>SAN CARLOS</t>
  </si>
  <si>
    <t>DESAMPARADOS</t>
  </si>
  <si>
    <t>LIBERIA</t>
  </si>
  <si>
    <t>PUNTARENAS</t>
  </si>
  <si>
    <t>II Ciclo</t>
  </si>
  <si>
    <t>I Ciclo</t>
  </si>
  <si>
    <t>Interactivo I</t>
  </si>
  <si>
    <t>Maternal II</t>
  </si>
  <si>
    <t>NICOYA</t>
  </si>
  <si>
    <t>ESC. LINDA VISTA</t>
  </si>
  <si>
    <t>PURISCAL</t>
  </si>
  <si>
    <t>ESC. LOS ANGELES</t>
  </si>
  <si>
    <t>ESC. MERCEDES SUR</t>
  </si>
  <si>
    <t>ESC. ARENAL</t>
  </si>
  <si>
    <t>ESC. SAN LUIS</t>
  </si>
  <si>
    <t>CAÑAS</t>
  </si>
  <si>
    <t>ESC. CONCEPCION</t>
  </si>
  <si>
    <t>ESC. EL ROBLE</t>
  </si>
  <si>
    <t>ESC. SAN RAFAEL</t>
  </si>
  <si>
    <t>ESC. SAN BLAS</t>
  </si>
  <si>
    <t>ESC. CAPRI</t>
  </si>
  <si>
    <t>ESC. SANTA RITA</t>
  </si>
  <si>
    <t>ESC. EL CARMEN</t>
  </si>
  <si>
    <t>ESC. BUENOS AIRES</t>
  </si>
  <si>
    <t>ESC. JUAN SANTAMARIA</t>
  </si>
  <si>
    <t>LOS SANTOS</t>
  </si>
  <si>
    <t>ESC. MANUEL ORTUÑO BOUTIN</t>
  </si>
  <si>
    <t>SANTA CRUZ</t>
  </si>
  <si>
    <t>ESC. JULIA FERNANDEZ RODRIGUEZ</t>
  </si>
  <si>
    <t>ESC. SANTA CRUZ</t>
  </si>
  <si>
    <t>ROCIO PICADO AZOFEIFA</t>
  </si>
  <si>
    <t>COTO</t>
  </si>
  <si>
    <t>PENINSULAR</t>
  </si>
  <si>
    <t>ESC. VALLE AZUL</t>
  </si>
  <si>
    <t>AGUIRRE</t>
  </si>
  <si>
    <t>4247</t>
  </si>
  <si>
    <t>00059</t>
  </si>
  <si>
    <t>ESC. ROBERTO CANTILLANO VINDAS</t>
  </si>
  <si>
    <t>4249</t>
  </si>
  <si>
    <t>00013</t>
  </si>
  <si>
    <t>ESC. RICARDO JIMENEZ OREAMUNO</t>
  </si>
  <si>
    <t>4254</t>
  </si>
  <si>
    <t>00008</t>
  </si>
  <si>
    <t>ESC. BUENAVENTURA CORRALES</t>
  </si>
  <si>
    <t>4258</t>
  </si>
  <si>
    <t>00017</t>
  </si>
  <si>
    <t>ESC. MIGUEL OBREGON LIZANO</t>
  </si>
  <si>
    <t>4261</t>
  </si>
  <si>
    <t>00062</t>
  </si>
  <si>
    <t>ESC. CLAUDIO CORTES CASTRO</t>
  </si>
  <si>
    <t>4263</t>
  </si>
  <si>
    <t>00040</t>
  </si>
  <si>
    <t>4264</t>
  </si>
  <si>
    <t>00024</t>
  </si>
  <si>
    <t>4265</t>
  </si>
  <si>
    <t>00063</t>
  </si>
  <si>
    <t>4269</t>
  </si>
  <si>
    <t>00029</t>
  </si>
  <si>
    <t>ESC. ABRAHAM LINCOLN</t>
  </si>
  <si>
    <t>4271</t>
  </si>
  <si>
    <t>00068</t>
  </si>
  <si>
    <t>ESC. PORFIRIO BRENES CASTRO</t>
  </si>
  <si>
    <t>4275</t>
  </si>
  <si>
    <t>00026</t>
  </si>
  <si>
    <t>ESC. CARLOS SANABRIA MORA</t>
  </si>
  <si>
    <t>4278</t>
  </si>
  <si>
    <t>00004</t>
  </si>
  <si>
    <t>ESC. OMAR DENGO GUERRERO</t>
  </si>
  <si>
    <t>4279</t>
  </si>
  <si>
    <t>00042</t>
  </si>
  <si>
    <t>4280</t>
  </si>
  <si>
    <t>00043</t>
  </si>
  <si>
    <t>ESC. PBRO YANUARIO QUESADA</t>
  </si>
  <si>
    <t>4281</t>
  </si>
  <si>
    <t>00018</t>
  </si>
  <si>
    <t>ESC. LA PEREGRINA</t>
  </si>
  <si>
    <t>4283</t>
  </si>
  <si>
    <t>00030</t>
  </si>
  <si>
    <t>ESC. REPUBLICA DEL PARAGUAY</t>
  </si>
  <si>
    <t>4286</t>
  </si>
  <si>
    <t>00069</t>
  </si>
  <si>
    <t>4288</t>
  </si>
  <si>
    <t>00044</t>
  </si>
  <si>
    <t>ESC. JUAN XXIII</t>
  </si>
  <si>
    <t>4290</t>
  </si>
  <si>
    <t>00070</t>
  </si>
  <si>
    <t>ESC. ESTADO DE ISRAEL</t>
  </si>
  <si>
    <t>4291</t>
  </si>
  <si>
    <t>00071</t>
  </si>
  <si>
    <t>ESC. JOSE ANA MARIN CUBERO</t>
  </si>
  <si>
    <t>4300</t>
  </si>
  <si>
    <t>00214</t>
  </si>
  <si>
    <t>ESC. QUINCE DE AGOSTO</t>
  </si>
  <si>
    <t>4301</t>
  </si>
  <si>
    <t>00265</t>
  </si>
  <si>
    <t>ESC. CENTRO AMERICA</t>
  </si>
  <si>
    <t>JOSE MATARRITA THOMPSON</t>
  </si>
  <si>
    <t>4302</t>
  </si>
  <si>
    <t>00276</t>
  </si>
  <si>
    <t>ESC. JESUS JIMENEZ ZAMORA</t>
  </si>
  <si>
    <t>4303</t>
  </si>
  <si>
    <t>00266</t>
  </si>
  <si>
    <t>4309</t>
  </si>
  <si>
    <t>00426</t>
  </si>
  <si>
    <t>ESC. CORAZON DE JESUS</t>
  </si>
  <si>
    <t>4315</t>
  </si>
  <si>
    <t>00304</t>
  </si>
  <si>
    <t>4318</t>
  </si>
  <si>
    <t>00345</t>
  </si>
  <si>
    <t>ESC. GRANADILLA NORTE</t>
  </si>
  <si>
    <t>4319</t>
  </si>
  <si>
    <t>00380</t>
  </si>
  <si>
    <t>ESC. SAN FELIPE</t>
  </si>
  <si>
    <t>4324</t>
  </si>
  <si>
    <t>00381</t>
  </si>
  <si>
    <t>4335</t>
  </si>
  <si>
    <t>00442</t>
  </si>
  <si>
    <t>4350</t>
  </si>
  <si>
    <t>00370</t>
  </si>
  <si>
    <t>ESC. CARMEN LYRA</t>
  </si>
  <si>
    <t>4354</t>
  </si>
  <si>
    <t>00218</t>
  </si>
  <si>
    <t>ESC. LOS GUIDO</t>
  </si>
  <si>
    <t>4355</t>
  </si>
  <si>
    <t>00048</t>
  </si>
  <si>
    <t>ESC. JOAQUIN GARCIA MONGE</t>
  </si>
  <si>
    <t>4357</t>
  </si>
  <si>
    <t>00033</t>
  </si>
  <si>
    <t>ESC. CENTRAL DE SAN SEBASTIAN</t>
  </si>
  <si>
    <t>4359</t>
  </si>
  <si>
    <t>00035</t>
  </si>
  <si>
    <t>4362</t>
  </si>
  <si>
    <t>00748</t>
  </si>
  <si>
    <t>ESC. SOTERO GONZALEZ BARQUERO</t>
  </si>
  <si>
    <t>4363</t>
  </si>
  <si>
    <t>00244</t>
  </si>
  <si>
    <t>ESC. JUSTO MARIA PADILLA CASTRO</t>
  </si>
  <si>
    <t>4364</t>
  </si>
  <si>
    <t>00267</t>
  </si>
  <si>
    <t>4366</t>
  </si>
  <si>
    <t>00273</t>
  </si>
  <si>
    <t>ESC. ELIAS JIMENEZ CASTRO</t>
  </si>
  <si>
    <t>00490</t>
  </si>
  <si>
    <t>4373</t>
  </si>
  <si>
    <t>00377</t>
  </si>
  <si>
    <t>ESC. DOS CERCAS</t>
  </si>
  <si>
    <t>4374</t>
  </si>
  <si>
    <t>00378</t>
  </si>
  <si>
    <t>ESC. GABRIEL BRENES ROBLES</t>
  </si>
  <si>
    <t>4377</t>
  </si>
  <si>
    <t>00522</t>
  </si>
  <si>
    <t>4382</t>
  </si>
  <si>
    <t>00512</t>
  </si>
  <si>
    <t>4383</t>
  </si>
  <si>
    <t>00521</t>
  </si>
  <si>
    <t>4385</t>
  </si>
  <si>
    <t>00076</t>
  </si>
  <si>
    <t>ESC. DARIO FLORES HERNANDEZ</t>
  </si>
  <si>
    <t>4386</t>
  </si>
  <si>
    <t>00078</t>
  </si>
  <si>
    <t>ESC. ROGELIO FERNANDEZ GÜELL</t>
  </si>
  <si>
    <t>4387</t>
  </si>
  <si>
    <t>00079</t>
  </si>
  <si>
    <t>ESC. LISIMACO CHAVARRIA PALMA</t>
  </si>
  <si>
    <t>ESC. LA AURORA</t>
  </si>
  <si>
    <t>4419</t>
  </si>
  <si>
    <t>00403</t>
  </si>
  <si>
    <t>4441</t>
  </si>
  <si>
    <t>00092</t>
  </si>
  <si>
    <t>4442</t>
  </si>
  <si>
    <t>00099</t>
  </si>
  <si>
    <t>ESC. EULOGIA RUIZ RUIZ</t>
  </si>
  <si>
    <t>4443</t>
  </si>
  <si>
    <t>00104</t>
  </si>
  <si>
    <t>ESC. CENTRAL DE ATENAS</t>
  </si>
  <si>
    <t>4444</t>
  </si>
  <si>
    <t>00103</t>
  </si>
  <si>
    <t>ESC. PRIMO VARGAS VALVERDE</t>
  </si>
  <si>
    <t>4445</t>
  </si>
  <si>
    <t>00089</t>
  </si>
  <si>
    <t>ESC. BERNARDO SOTO ALFARO</t>
  </si>
  <si>
    <t>4446</t>
  </si>
  <si>
    <t>00102</t>
  </si>
  <si>
    <t>ESC. PEDRO AGUIRRE CERDA</t>
  </si>
  <si>
    <t>4447</t>
  </si>
  <si>
    <t>00093</t>
  </si>
  <si>
    <t>4448</t>
  </si>
  <si>
    <t>00094</t>
  </si>
  <si>
    <t>ESC. ENRIQUE PINTO FERNANDEZ</t>
  </si>
  <si>
    <t>4450</t>
  </si>
  <si>
    <t>00100</t>
  </si>
  <si>
    <t>ESC. SIMON BOLIVAR PALACIOS</t>
  </si>
  <si>
    <t>4451</t>
  </si>
  <si>
    <t>00101</t>
  </si>
  <si>
    <t>ESC. ALICE MOYA RODRIGUEZ</t>
  </si>
  <si>
    <t>4452</t>
  </si>
  <si>
    <t>00090</t>
  </si>
  <si>
    <t>ESC. ASCENSION ESQUIVEL IBARRA</t>
  </si>
  <si>
    <t>4453</t>
  </si>
  <si>
    <t>00091</t>
  </si>
  <si>
    <t>ESC. JUAN RAFAEL MEOÑO HIDALGO</t>
  </si>
  <si>
    <t>4454</t>
  </si>
  <si>
    <t>00097</t>
  </si>
  <si>
    <t>4455</t>
  </si>
  <si>
    <t>00095</t>
  </si>
  <si>
    <t>ESC. JESUS OCAÑA ROJAS</t>
  </si>
  <si>
    <t>4459</t>
  </si>
  <si>
    <t>00261</t>
  </si>
  <si>
    <t>4462</t>
  </si>
  <si>
    <t>00293</t>
  </si>
  <si>
    <t>4463</t>
  </si>
  <si>
    <t>00219</t>
  </si>
  <si>
    <t>ESC. HOLANDA</t>
  </si>
  <si>
    <t>4465</t>
  </si>
  <si>
    <t>00221</t>
  </si>
  <si>
    <t>ESC. DAVID GONZALEZ ALFARO</t>
  </si>
  <si>
    <t>4466</t>
  </si>
  <si>
    <t>00224</t>
  </si>
  <si>
    <t>ESC. PACTO DEL JOCOTE</t>
  </si>
  <si>
    <t>GEOVANNY GUERRERO AVILA</t>
  </si>
  <si>
    <t>4467</t>
  </si>
  <si>
    <t>00294</t>
  </si>
  <si>
    <t>ESC. ALBERTO ECHANDI MONTERO</t>
  </si>
  <si>
    <t>4468</t>
  </si>
  <si>
    <t>00302</t>
  </si>
  <si>
    <t>ESC. GABRIELA MISTRAL</t>
  </si>
  <si>
    <t>4470</t>
  </si>
  <si>
    <t>00319</t>
  </si>
  <si>
    <t>4471</t>
  </si>
  <si>
    <t>00321</t>
  </si>
  <si>
    <t>AMANCIO CORDOBA SOTO</t>
  </si>
  <si>
    <t>4476</t>
  </si>
  <si>
    <t>00410</t>
  </si>
  <si>
    <t>ESC. VILLA BONITA</t>
  </si>
  <si>
    <t>WILLIAM BADILLA MURILLO</t>
  </si>
  <si>
    <t>4478</t>
  </si>
  <si>
    <t>00566</t>
  </si>
  <si>
    <t>4479</t>
  </si>
  <si>
    <t>00482</t>
  </si>
  <si>
    <t>ESC. LEON CORTES CASTRO</t>
  </si>
  <si>
    <t>4483</t>
  </si>
  <si>
    <t>00495</t>
  </si>
  <si>
    <t>ESC. RICARDO FERNANDEZ GUARDIA</t>
  </si>
  <si>
    <t>4496</t>
  </si>
  <si>
    <t>00109</t>
  </si>
  <si>
    <t>4498</t>
  </si>
  <si>
    <t>00106</t>
  </si>
  <si>
    <t>ESC. JORGE WASHINGTON</t>
  </si>
  <si>
    <t>4499</t>
  </si>
  <si>
    <t>00110</t>
  </si>
  <si>
    <t>4501</t>
  </si>
  <si>
    <t>00254</t>
  </si>
  <si>
    <t>ESC. OTILIO ULATE BLANCO</t>
  </si>
  <si>
    <t>4515</t>
  </si>
  <si>
    <t>00112</t>
  </si>
  <si>
    <t>ESC. JUAN CHAVES ROJAS</t>
  </si>
  <si>
    <t>4518</t>
  </si>
  <si>
    <t>00114</t>
  </si>
  <si>
    <t>ESC. MARIO SALAZAR MORA</t>
  </si>
  <si>
    <t>4519</t>
  </si>
  <si>
    <t>00116</t>
  </si>
  <si>
    <t>ESC. RICARDO VARGAS MURILLO</t>
  </si>
  <si>
    <t>4523</t>
  </si>
  <si>
    <t>00338</t>
  </si>
  <si>
    <t>ESC. CEDRAL</t>
  </si>
  <si>
    <t>4526</t>
  </si>
  <si>
    <t>00429</t>
  </si>
  <si>
    <t>4527</t>
  </si>
  <si>
    <t>00430</t>
  </si>
  <si>
    <t>ESC. JUAN RAFAEL CHACON CASTRO</t>
  </si>
  <si>
    <t>4529</t>
  </si>
  <si>
    <t>00372</t>
  </si>
  <si>
    <t>ESC. GONZALO MONGE BERMUDEZ</t>
  </si>
  <si>
    <t>4537</t>
  </si>
  <si>
    <t>00119</t>
  </si>
  <si>
    <t>4542</t>
  </si>
  <si>
    <t>00551</t>
  </si>
  <si>
    <t>ESC. CENTRAL DE TRES RIOS</t>
  </si>
  <si>
    <t>4543</t>
  </si>
  <si>
    <t>00128</t>
  </si>
  <si>
    <t>4544</t>
  </si>
  <si>
    <t>00131</t>
  </si>
  <si>
    <t>4551</t>
  </si>
  <si>
    <t>00125</t>
  </si>
  <si>
    <t>ESC. REPUBLICA FRANCESA</t>
  </si>
  <si>
    <t>4554</t>
  </si>
  <si>
    <t>00126</t>
  </si>
  <si>
    <t>4556</t>
  </si>
  <si>
    <t>00249</t>
  </si>
  <si>
    <t>4565</t>
  </si>
  <si>
    <t>00299</t>
  </si>
  <si>
    <t>ESC. RESCATE DE UJARRAS</t>
  </si>
  <si>
    <t>4567</t>
  </si>
  <si>
    <t>00208</t>
  </si>
  <si>
    <t>ESC. MANUEL CASTRO BLANCO</t>
  </si>
  <si>
    <t>4576</t>
  </si>
  <si>
    <t>00353</t>
  </si>
  <si>
    <t>4584</t>
  </si>
  <si>
    <t>00500</t>
  </si>
  <si>
    <t>ESC. VILLAS DE AYARCO</t>
  </si>
  <si>
    <t>ESC. LA VICTORIA</t>
  </si>
  <si>
    <t>4617</t>
  </si>
  <si>
    <t>00140</t>
  </si>
  <si>
    <t>4631</t>
  </si>
  <si>
    <t>00163</t>
  </si>
  <si>
    <t>4639</t>
  </si>
  <si>
    <t>00227</t>
  </si>
  <si>
    <t>ESC. FIDEL CHAVES MURILLO</t>
  </si>
  <si>
    <t>4644</t>
  </si>
  <si>
    <t>01555</t>
  </si>
  <si>
    <t>4645</t>
  </si>
  <si>
    <t>00253</t>
  </si>
  <si>
    <t>4646</t>
  </si>
  <si>
    <t>00255</t>
  </si>
  <si>
    <t>4648</t>
  </si>
  <si>
    <t>00287</t>
  </si>
  <si>
    <t>ESC. PUERTO VIEJO</t>
  </si>
  <si>
    <t>4649</t>
  </si>
  <si>
    <t>00205</t>
  </si>
  <si>
    <t>4651</t>
  </si>
  <si>
    <t>00324</t>
  </si>
  <si>
    <t>4652</t>
  </si>
  <si>
    <t>00323</t>
  </si>
  <si>
    <t>4655</t>
  </si>
  <si>
    <t>00313</t>
  </si>
  <si>
    <t>ESC. FINCA SEIS</t>
  </si>
  <si>
    <t>4658</t>
  </si>
  <si>
    <t>00519</t>
  </si>
  <si>
    <t>ESC. NUEVO HORIZONTE</t>
  </si>
  <si>
    <t>4659</t>
  </si>
  <si>
    <t>00518</t>
  </si>
  <si>
    <t>4672</t>
  </si>
  <si>
    <t>00162</t>
  </si>
  <si>
    <t>4677</t>
  </si>
  <si>
    <t>00170</t>
  </si>
  <si>
    <t>4686</t>
  </si>
  <si>
    <t>00467</t>
  </si>
  <si>
    <t>ESC. EL GUAYABO</t>
  </si>
  <si>
    <t>4692</t>
  </si>
  <si>
    <t>00172</t>
  </si>
  <si>
    <t>ESC. LEONIDAS BRICEÑO BALTODANO</t>
  </si>
  <si>
    <t>WARNER MATARRITA ESPINOZA</t>
  </si>
  <si>
    <t>4708</t>
  </si>
  <si>
    <t>00174</t>
  </si>
  <si>
    <t>4710</t>
  </si>
  <si>
    <t>00233</t>
  </si>
  <si>
    <t>4719</t>
  </si>
  <si>
    <t>00176</t>
  </si>
  <si>
    <t>ESC. MONSEÑOR LUIS LEIPOLD</t>
  </si>
  <si>
    <t>4720</t>
  </si>
  <si>
    <t>00178</t>
  </si>
  <si>
    <t>ESC. JOSE MARIA CALDERON</t>
  </si>
  <si>
    <t>4721</t>
  </si>
  <si>
    <t>00177</t>
  </si>
  <si>
    <t>ESC. DELIA OVIEDO DE ACUÑA</t>
  </si>
  <si>
    <t>4725</t>
  </si>
  <si>
    <t>00485</t>
  </si>
  <si>
    <t>4730</t>
  </si>
  <si>
    <t>00180</t>
  </si>
  <si>
    <t>ESC. DELIA URBINA DE GUEVARA</t>
  </si>
  <si>
    <t>4733</t>
  </si>
  <si>
    <t>00184</t>
  </si>
  <si>
    <t>ESC. ARTURO TORRES MARTINEZ</t>
  </si>
  <si>
    <t>4737</t>
  </si>
  <si>
    <t>00279</t>
  </si>
  <si>
    <t>ESC. RIOJALANDIA</t>
  </si>
  <si>
    <t>4740</t>
  </si>
  <si>
    <t>00350</t>
  </si>
  <si>
    <t>ESC. DR. RICARDO MORENO CAÑAS</t>
  </si>
  <si>
    <t>4741</t>
  </si>
  <si>
    <t>00337</t>
  </si>
  <si>
    <t>4742</t>
  </si>
  <si>
    <t>00335</t>
  </si>
  <si>
    <t>ESC. FRAY CASIANO DE MADRID</t>
  </si>
  <si>
    <t>4745</t>
  </si>
  <si>
    <t>00409</t>
  </si>
  <si>
    <t>ESC. JULIO ACOSTA GARCIA</t>
  </si>
  <si>
    <t>00194</t>
  </si>
  <si>
    <t>00192</t>
  </si>
  <si>
    <t>00281</t>
  </si>
  <si>
    <t>00284</t>
  </si>
  <si>
    <t>ESC. PASO CANOAS</t>
  </si>
  <si>
    <t>4765</t>
  </si>
  <si>
    <t>00336</t>
  </si>
  <si>
    <t>ESC. EDUARDO GARNIER UGALDE</t>
  </si>
  <si>
    <t>4770</t>
  </si>
  <si>
    <t>00196</t>
  </si>
  <si>
    <t>4771</t>
  </si>
  <si>
    <t>00197</t>
  </si>
  <si>
    <t>4772</t>
  </si>
  <si>
    <t>00198</t>
  </si>
  <si>
    <t>ESC. JUSTO ANTONIO FACIO</t>
  </si>
  <si>
    <t>4773</t>
  </si>
  <si>
    <t>00199</t>
  </si>
  <si>
    <t>4778</t>
  </si>
  <si>
    <t>00332</t>
  </si>
  <si>
    <t>ESC. LOS CORALES</t>
  </si>
  <si>
    <t>4780</t>
  </si>
  <si>
    <t>00444</t>
  </si>
  <si>
    <t>ESC. MATINA</t>
  </si>
  <si>
    <t>4784</t>
  </si>
  <si>
    <t>00534</t>
  </si>
  <si>
    <t>4794</t>
  </si>
  <si>
    <t>00252</t>
  </si>
  <si>
    <t>ESC. POCORA</t>
  </si>
  <si>
    <t>4795</t>
  </si>
  <si>
    <t>00200</t>
  </si>
  <si>
    <t>4799</t>
  </si>
  <si>
    <t>00361</t>
  </si>
  <si>
    <t>ESC. ROXANA</t>
  </si>
  <si>
    <t>4800</t>
  </si>
  <si>
    <t>00201</t>
  </si>
  <si>
    <t>4805</t>
  </si>
  <si>
    <t>00186</t>
  </si>
  <si>
    <t>ESC. REPUBLICA DE COREA</t>
  </si>
  <si>
    <t>4807</t>
  </si>
  <si>
    <t>00354</t>
  </si>
  <si>
    <t>ESC. CENTRAL DE JACO</t>
  </si>
  <si>
    <t>4810</t>
  </si>
  <si>
    <t>00175</t>
  </si>
  <si>
    <t>5220</t>
  </si>
  <si>
    <t>00278</t>
  </si>
  <si>
    <t>ESC. JUAN ENRIQUE PESTALOZZI</t>
  </si>
  <si>
    <t>5224</t>
  </si>
  <si>
    <t>00421</t>
  </si>
  <si>
    <t>5231</t>
  </si>
  <si>
    <t>00047</t>
  </si>
  <si>
    <t>5237</t>
  </si>
  <si>
    <t>00437</t>
  </si>
  <si>
    <t>5241</t>
  </si>
  <si>
    <t>00107</t>
  </si>
  <si>
    <t>5253</t>
  </si>
  <si>
    <t>00435</t>
  </si>
  <si>
    <t>ESC. LAS PALMITAS</t>
  </si>
  <si>
    <t>5256</t>
  </si>
  <si>
    <t>00398</t>
  </si>
  <si>
    <t>ESC. FILADELFIA</t>
  </si>
  <si>
    <t>5390</t>
  </si>
  <si>
    <t>00590</t>
  </si>
  <si>
    <t>6088</t>
  </si>
  <si>
    <t>01917</t>
  </si>
  <si>
    <t>6227</t>
  </si>
  <si>
    <t>00582</t>
  </si>
  <si>
    <t>6381</t>
  </si>
  <si>
    <t>00153</t>
  </si>
  <si>
    <t>MARCELA CESPEDES GONZALEZ</t>
  </si>
  <si>
    <t>ESC. MONSEÑOR DELFIN QUESADA CASTRO</t>
  </si>
  <si>
    <t>4262</t>
  </si>
  <si>
    <t>00039</t>
  </si>
  <si>
    <t>4312</t>
  </si>
  <si>
    <t>00275</t>
  </si>
  <si>
    <t>ESC. EUGENIO CORRALES BIANCHINI</t>
  </si>
  <si>
    <t>MARIO VARGAS PEREZ</t>
  </si>
  <si>
    <t>ROCIO CESPEDES CALDERON</t>
  </si>
  <si>
    <t>JULIETA ALVARADO GONZALEZ</t>
  </si>
  <si>
    <t>XINIA PATRICIA VARGAS CORRALES</t>
  </si>
  <si>
    <t>ESC. MANUEL MARIA GUTIERREZ ZAMORA</t>
  </si>
  <si>
    <t>JULIETA BARBOZA VALVERDE</t>
  </si>
  <si>
    <t>ESC. DR. CALDERON MUÑOZ</t>
  </si>
  <si>
    <t>ESC. GENERAL JOSE DE SAN MARTIN</t>
  </si>
  <si>
    <t>ESC. MANUEL FRANCISCO CARRILLO SABORIO</t>
  </si>
  <si>
    <t>ESC. MARIANA MADRIGAL DE LA O</t>
  </si>
  <si>
    <t>ESC. LUIS FELIPE GONZALEZ FLORES</t>
  </si>
  <si>
    <t>ESC. MONSEÑOR SANABRIA MARTINEZ</t>
  </si>
  <si>
    <t>ESC. PBRO. JUAN DE DIOS TREJOS</t>
  </si>
  <si>
    <t>4755</t>
  </si>
  <si>
    <t>4756</t>
  </si>
  <si>
    <t>4757</t>
  </si>
  <si>
    <t>4761</t>
  </si>
  <si>
    <t>ESC. RAFAEL YGLESIAS CASTRO</t>
  </si>
  <si>
    <t>ESC. TEODORO PICADO MICHALSKY</t>
  </si>
  <si>
    <t>ESC. LUIS DEMETRIO TINOCO CASTRO</t>
  </si>
  <si>
    <t>ESC. DR. ADOLFO JIMENEZ DE LA GUARDIA</t>
  </si>
  <si>
    <t>SUBVENCIONADA</t>
  </si>
  <si>
    <t>MOVIMIENTOS DE MATRÍCULA</t>
  </si>
  <si>
    <t>AULA INTEGRADA -- I Y II CICLOS</t>
  </si>
  <si>
    <t>OBSERVACIONES/COMENTARIOS:</t>
  </si>
  <si>
    <t>Ciclo Materno Infantil</t>
  </si>
  <si>
    <t>ESC. JOSEFINA LOPEZ BONILLA</t>
  </si>
  <si>
    <t>ESC. BELEN</t>
  </si>
  <si>
    <t>ESC. LIMON 2000</t>
  </si>
  <si>
    <t>5495</t>
  </si>
  <si>
    <t>00893</t>
  </si>
  <si>
    <t>ESC. MONTERO Y PALITO</t>
  </si>
  <si>
    <t>GUISELLE FERNANDEZ MEDINA</t>
  </si>
  <si>
    <t>6074</t>
  </si>
  <si>
    <t>01967</t>
  </si>
  <si>
    <t>ESC. CARRIZAL</t>
  </si>
  <si>
    <t>ESC. CLETO GONZALEZ VIQUEZ</t>
  </si>
  <si>
    <t>ESC. JOSE MARTI</t>
  </si>
  <si>
    <t>ESC. GENERAL TOMAS GUARDIA GUTIERREZ</t>
  </si>
  <si>
    <t>ESC. BATAAN</t>
  </si>
  <si>
    <t>ESC. FINCA GUARARI</t>
  </si>
  <si>
    <t>ESC. CUBUJUQUI</t>
  </si>
  <si>
    <t>ESC. CIUDADELA DE PAVAS</t>
  </si>
  <si>
    <t>ESC. TRANQUILINO SAENZ ROJAS</t>
  </si>
  <si>
    <t>ESC. ARTURO MORALES GUTIERREZ</t>
  </si>
  <si>
    <t>4713</t>
  </si>
  <si>
    <t>01342</t>
  </si>
  <si>
    <t>ESC. BERNARDO GUTIERREZ</t>
  </si>
  <si>
    <t>6169</t>
  </si>
  <si>
    <t>02274</t>
  </si>
  <si>
    <t>ESC. LA HEREDIANA</t>
  </si>
  <si>
    <t>02783</t>
  </si>
  <si>
    <t>pcd</t>
  </si>
  <si>
    <t>ELKIE MARTINEZ BRENES</t>
  </si>
  <si>
    <t>MARLEN LOPEZ CALVO</t>
  </si>
  <si>
    <t>VICTOR MANUEL ALFARO ALFARO</t>
  </si>
  <si>
    <t>ESTUDIANTES QUE SE BENEFICIARON CON LA IMPLEMENTACIÓN DE PROGRAMAS</t>
  </si>
  <si>
    <t>Programa</t>
  </si>
  <si>
    <t>La Niña del Bosque y el Colibrí</t>
  </si>
  <si>
    <t>Crack</t>
  </si>
  <si>
    <t>Cocaína</t>
  </si>
  <si>
    <t>ESTUDIANTES CON PROBLEMAS DE SALUD</t>
  </si>
  <si>
    <t>No</t>
  </si>
  <si>
    <t>Problema de Salud</t>
  </si>
  <si>
    <t>Sobrepeso</t>
  </si>
  <si>
    <t>Obesidad</t>
  </si>
  <si>
    <t>Agudeza Visual</t>
  </si>
  <si>
    <t>Agudeza Auditiva</t>
  </si>
  <si>
    <t>Esquema de Vacunación Incompleto</t>
  </si>
  <si>
    <t>Anemia</t>
  </si>
  <si>
    <t>Ciclo de Transición</t>
  </si>
  <si>
    <t>Interac-
tivo I</t>
  </si>
  <si>
    <t>Interac-
tivo II</t>
  </si>
  <si>
    <t>SAN JOSE CENTRAL</t>
  </si>
  <si>
    <t>SAN JOSE NORTE</t>
  </si>
  <si>
    <t>SAN JOSE OESTE</t>
  </si>
  <si>
    <t>ESC. ISABEL LA CATOLICA</t>
  </si>
  <si>
    <t>ESC. ANDRES BELLO LOPEZ</t>
  </si>
  <si>
    <t>ESC. BENJAMIN HERRERA ANGULO</t>
  </si>
  <si>
    <t>ESC. REVERENDO FRANCISCO SCHMITZ</t>
  </si>
  <si>
    <t>ESC. PATRIARCA SAN JOSE</t>
  </si>
  <si>
    <t>ESC. REPUBLICA DE COLOMBIA</t>
  </si>
  <si>
    <t>ESC. PBRO. MANUEL BERNARDO GOMEZ SALAZAR</t>
  </si>
  <si>
    <t>ZONA NORTE-NORTE</t>
  </si>
  <si>
    <t>GRANDE DE TERRABA</t>
  </si>
  <si>
    <t>ESC. MARIA AUXILIADORA</t>
  </si>
  <si>
    <t>LIMON</t>
  </si>
  <si>
    <t>GUAPILES</t>
  </si>
  <si>
    <t>SARAPIQUI</t>
  </si>
  <si>
    <t>ESC. LOMAS DEL RIO</t>
  </si>
  <si>
    <t>ESC. RINCON GRANDE DE PAVAS</t>
  </si>
  <si>
    <t>ESC. CENTRAL SAN JOSE</t>
  </si>
  <si>
    <t>PEREZ ZELEDON</t>
  </si>
  <si>
    <t>ESC. REPUBLICA DE FRANCIA</t>
  </si>
  <si>
    <t>5962</t>
  </si>
  <si>
    <t>01598</t>
  </si>
  <si>
    <t>SAN JOSE</t>
  </si>
  <si>
    <t>BARRIO CUBA</t>
  </si>
  <si>
    <t>AMON</t>
  </si>
  <si>
    <t>LA AMISTAD</t>
  </si>
  <si>
    <t>SAN JUAN</t>
  </si>
  <si>
    <t>LA PEREGRINA</t>
  </si>
  <si>
    <t>PAVAS</t>
  </si>
  <si>
    <t>VILLA ESPERANZA</t>
  </si>
  <si>
    <t>ALAJUELITA</t>
  </si>
  <si>
    <t>CARLOS CAMACHO MOSCOSO</t>
  </si>
  <si>
    <t>HATILLO CENTRO</t>
  </si>
  <si>
    <t>CONCEPCION</t>
  </si>
  <si>
    <t>SAN MIGUEL</t>
  </si>
  <si>
    <t>HIGUITO</t>
  </si>
  <si>
    <t>SANTA ANA</t>
  </si>
  <si>
    <t>RIO ORO</t>
  </si>
  <si>
    <t>SAN RAFAEL</t>
  </si>
  <si>
    <t>SAN ANTONIO</t>
  </si>
  <si>
    <t>GRAVILIAS</t>
  </si>
  <si>
    <t>EL PORVENIR</t>
  </si>
  <si>
    <t>ASERRI</t>
  </si>
  <si>
    <t>LA MORA</t>
  </si>
  <si>
    <t>SAN FRANCISCO</t>
  </si>
  <si>
    <t>SAN VICENTE</t>
  </si>
  <si>
    <t>SAN BLAS</t>
  </si>
  <si>
    <t>SAN ISIDRO</t>
  </si>
  <si>
    <t>SAN PEDRO</t>
  </si>
  <si>
    <t>SANTIAGO</t>
  </si>
  <si>
    <t>COLON</t>
  </si>
  <si>
    <t>TABARCIA</t>
  </si>
  <si>
    <t>PLAZA ACOSTA</t>
  </si>
  <si>
    <t>EL COYOL</t>
  </si>
  <si>
    <t>GRECIA</t>
  </si>
  <si>
    <t>SAN ROQUE</t>
  </si>
  <si>
    <t>SAN RAMON</t>
  </si>
  <si>
    <t>NARANJO</t>
  </si>
  <si>
    <t>PALMARES</t>
  </si>
  <si>
    <t>CIUDAD QUESADA</t>
  </si>
  <si>
    <t>AGUAS ZARCAS</t>
  </si>
  <si>
    <t>LOS CHILES</t>
  </si>
  <si>
    <t>LOS ANGELES</t>
  </si>
  <si>
    <t>SAN NICOLAS</t>
  </si>
  <si>
    <t>EL TEJAR</t>
  </si>
  <si>
    <t>LA SOLEDAD</t>
  </si>
  <si>
    <t>CORAZON DE JESUS</t>
  </si>
  <si>
    <t>EL CARMEN</t>
  </si>
  <si>
    <t>SANTA BARBARA</t>
  </si>
  <si>
    <t>SANTO DOMINGO</t>
  </si>
  <si>
    <t>EL ROBLE</t>
  </si>
  <si>
    <t>BELEN</t>
  </si>
  <si>
    <t>SAN PABLO</t>
  </si>
  <si>
    <t>INVU</t>
  </si>
  <si>
    <t>ESQUIPULAS</t>
  </si>
  <si>
    <t>UPALA</t>
  </si>
  <si>
    <t>LAS JUNTAS</t>
  </si>
  <si>
    <t>TILARAN</t>
  </si>
  <si>
    <t>RANCHO GRANDE</t>
  </si>
  <si>
    <t>MARIA AUXILIADORA</t>
  </si>
  <si>
    <t>CIUDAD NEILY</t>
  </si>
  <si>
    <t>LIMON CENTRO</t>
  </si>
  <si>
    <t>MERCEDES SUR</t>
  </si>
  <si>
    <t>TIRRASES</t>
  </si>
  <si>
    <t>LOS GUIDO</t>
  </si>
  <si>
    <t>RIO SEGUNDO</t>
  </si>
  <si>
    <t>PACTO DEL JOCOTE</t>
  </si>
  <si>
    <t>LA RIBERA</t>
  </si>
  <si>
    <t>SAN JUAN SUR</t>
  </si>
  <si>
    <t>SAN MARCOS</t>
  </si>
  <si>
    <t>POCORA</t>
  </si>
  <si>
    <t>GUARARI</t>
  </si>
  <si>
    <t>ZARCERO</t>
  </si>
  <si>
    <t>CUBUJUQUI</t>
  </si>
  <si>
    <t>SANTA RITA</t>
  </si>
  <si>
    <t>LOMAS DEL RIO</t>
  </si>
  <si>
    <t>SAN RAFAEL ARRIBA</t>
  </si>
  <si>
    <t>MAIQUETIA</t>
  </si>
  <si>
    <t>SAN RAFAEL ABAJO</t>
  </si>
  <si>
    <t>SAN FELIPE</t>
  </si>
  <si>
    <t>LA AURORA</t>
  </si>
  <si>
    <t>RINCON GRANDE</t>
  </si>
  <si>
    <t>PURRAL</t>
  </si>
  <si>
    <t>BARRIO BELLA VISTA</t>
  </si>
  <si>
    <t>CANOAS</t>
  </si>
  <si>
    <t>PUERTO VIEJO</t>
  </si>
  <si>
    <t>LLANOS SANTA LUCIA</t>
  </si>
  <si>
    <t>LA GUACIMA</t>
  </si>
  <si>
    <t>MARIA REINA</t>
  </si>
  <si>
    <t>HORQUETAS</t>
  </si>
  <si>
    <t>FINCA SEIS</t>
  </si>
  <si>
    <t>TAMBOR</t>
  </si>
  <si>
    <t>TUETAL NORTE</t>
  </si>
  <si>
    <t>CARRILLOS BAJO</t>
  </si>
  <si>
    <t>LOS CORALES</t>
  </si>
  <si>
    <t>PALMAR NORTE</t>
  </si>
  <si>
    <t>CEDRAL</t>
  </si>
  <si>
    <t>GRANADILLA NORTE</t>
  </si>
  <si>
    <t>JICARAL</t>
  </si>
  <si>
    <t>PACAYAS</t>
  </si>
  <si>
    <t>JACO</t>
  </si>
  <si>
    <t>ROXANA</t>
  </si>
  <si>
    <t>CONCEPCION ARRIBA</t>
  </si>
  <si>
    <t>PITAL</t>
  </si>
  <si>
    <t>SAN LORENZO</t>
  </si>
  <si>
    <t>SAN GABRIEL</t>
  </si>
  <si>
    <t>POZOS</t>
  </si>
  <si>
    <t>RONNY GUTIERREZ TORUÑO</t>
  </si>
  <si>
    <t>FILADELFIA</t>
  </si>
  <si>
    <t>PAQUERA</t>
  </si>
  <si>
    <t>VILLA BONITA</t>
  </si>
  <si>
    <t>LOS CUADROS</t>
  </si>
  <si>
    <t>BOCA DE ARENAL</t>
  </si>
  <si>
    <t>LAS PALMITAS</t>
  </si>
  <si>
    <t>GUAYABO</t>
  </si>
  <si>
    <t>CARRIZAL</t>
  </si>
  <si>
    <t>ARENAL</t>
  </si>
  <si>
    <t>VILLAS DE AYARCO</t>
  </si>
  <si>
    <t>LINDA VISTA</t>
  </si>
  <si>
    <t>LIMON 2000</t>
  </si>
  <si>
    <t>TRES RIOS</t>
  </si>
  <si>
    <t>SABANILLA</t>
  </si>
  <si>
    <t>SABANA REDONDA</t>
  </si>
  <si>
    <t>SAN JUAN DE DIOS</t>
  </si>
  <si>
    <t>SARDINAL</t>
  </si>
  <si>
    <t>COBANO</t>
  </si>
  <si>
    <t>VALLE AZUL</t>
  </si>
  <si>
    <t>Ubicación (PR/CA/DI):</t>
  </si>
  <si>
    <t>CUADRO 1</t>
  </si>
  <si>
    <t>CUADRO 2</t>
  </si>
  <si>
    <t>CUADRO 3</t>
  </si>
  <si>
    <t>CUADRO 4</t>
  </si>
  <si>
    <t>CUADRO 5</t>
  </si>
  <si>
    <t>1/  Nivel que se imparte dos años antes del ingreso a I y II Ciclos.</t>
  </si>
  <si>
    <t>2/  Nivel que se imparte un año antes del ingreso a I y II Ciclos.</t>
  </si>
  <si>
    <t>ESC. LIC. JOSE FRANCISCO PEREZ MUÑOZ</t>
  </si>
  <si>
    <t>ESC. LA CARPIO</t>
  </si>
  <si>
    <t>6793</t>
  </si>
  <si>
    <t>02259</t>
  </si>
  <si>
    <t>ESC. LA TIGRA</t>
  </si>
  <si>
    <t>QUINCE DE AGOSTO</t>
  </si>
  <si>
    <t>JESUS JIMENEZ ZAMORA</t>
  </si>
  <si>
    <t>EL TIGRE</t>
  </si>
  <si>
    <t>JACQUELINE BRENES WEST</t>
  </si>
  <si>
    <t>EVELIA BARQUERO NUÑEZ</t>
  </si>
  <si>
    <t>CESAR VEGA BARRIOS</t>
  </si>
  <si>
    <t>MEIBEL PEREZ ALEXANDER</t>
  </si>
  <si>
    <t>MARIBEL CASTRO CAMPOS</t>
  </si>
  <si>
    <t>MARGOT CAMACHO JIMENEZ</t>
  </si>
  <si>
    <t xml:space="preserve">Programa de Educación y Entrenamiento en Resistencia a las Pandillas (GREAT) </t>
  </si>
  <si>
    <t>SEGÚN EFECTOS EN EL SISTEMA NERVIOSO CENTRAL</t>
  </si>
  <si>
    <t>Depresoras</t>
  </si>
  <si>
    <t>Alcohol</t>
  </si>
  <si>
    <t>Benzodiazepinas</t>
  </si>
  <si>
    <t>Estimulantes</t>
  </si>
  <si>
    <t>Cafeína</t>
  </si>
  <si>
    <t>Anfetaminas (Éxtasis)</t>
  </si>
  <si>
    <t>CASOS DE VIOLENCIA INTRAFAMILIAR Y EXTRAFAMILIAR</t>
  </si>
  <si>
    <t>Violencia Intrafamiliar</t>
  </si>
  <si>
    <t>Física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</si>
  <si>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</si>
  <si>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</si>
  <si>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</si>
  <si>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</si>
  <si>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</si>
  <si>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</si>
  <si>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</si>
  <si>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</si>
  <si>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</si>
  <si>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</si>
  <si>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</si>
  <si>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Hombres</t>
  </si>
  <si>
    <t>Mujeres</t>
  </si>
  <si>
    <t>CUADRO 6</t>
  </si>
  <si>
    <t>Tipos de Violencia</t>
  </si>
  <si>
    <t>ESC. AMERICA CENTRAL</t>
  </si>
  <si>
    <t>4406</t>
  </si>
  <si>
    <t>00087</t>
  </si>
  <si>
    <t>14</t>
  </si>
  <si>
    <t>YAMILETH QUINTANA MORA</t>
  </si>
  <si>
    <t>CIUDAD COLON</t>
  </si>
  <si>
    <t>RAFAEL ALVARADO ANGULO</t>
  </si>
  <si>
    <t>BUENOS AIRES CENTRO</t>
  </si>
  <si>
    <t>ATENAS</t>
  </si>
  <si>
    <t>TRES MARIAS</t>
  </si>
  <si>
    <t>GUISELLE CERDAS QUESADA</t>
  </si>
  <si>
    <t>ESPIRITU SANTO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</si>
  <si>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</si>
  <si>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</si>
  <si>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</si>
  <si>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</si>
  <si>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</si>
  <si>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</si>
  <si>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</si>
  <si>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</si>
  <si>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</si>
  <si>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</si>
  <si>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</si>
  <si>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</si>
  <si>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</si>
  <si>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</si>
  <si>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</si>
  <si>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</si>
  <si>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</si>
  <si>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</si>
  <si>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</si>
  <si>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</si>
  <si>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</si>
  <si>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</si>
  <si>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</si>
  <si>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</si>
  <si>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</si>
  <si>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</si>
  <si>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</si>
  <si>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</si>
  <si>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</si>
  <si>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</si>
  <si>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</si>
  <si>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</si>
  <si>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</si>
  <si>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</si>
  <si>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</si>
  <si>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</si>
  <si>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</si>
  <si>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</si>
  <si>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</si>
  <si>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</si>
  <si>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</si>
  <si>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</si>
  <si>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</si>
  <si>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</si>
  <si>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</si>
  <si>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</si>
  <si>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</si>
  <si>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</si>
  <si>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</si>
  <si>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</si>
  <si>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</si>
  <si>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</si>
  <si>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</si>
  <si>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</si>
  <si>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</si>
  <si>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</si>
  <si>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</si>
  <si>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</si>
  <si>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</si>
  <si>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</si>
  <si>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</si>
  <si>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</si>
  <si>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</si>
  <si>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</si>
  <si>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</si>
  <si>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</si>
  <si>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</si>
  <si>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</si>
  <si>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</si>
  <si>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</si>
  <si>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</si>
  <si>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</si>
  <si>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</si>
  <si>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</si>
  <si>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</si>
  <si>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</si>
  <si>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</si>
  <si>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</si>
  <si>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</si>
  <si>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</si>
  <si>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</si>
  <si>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</si>
  <si>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</si>
  <si>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</si>
  <si>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</si>
  <si>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</si>
  <si>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</si>
  <si>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</si>
  <si>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</si>
  <si>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</si>
  <si>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</si>
  <si>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</si>
  <si>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</si>
  <si>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</si>
  <si>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</si>
  <si>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</si>
  <si>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</si>
  <si>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</si>
  <si>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</si>
  <si>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</si>
  <si>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</si>
  <si>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</si>
  <si>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</si>
  <si>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</si>
  <si>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</si>
  <si>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</si>
  <si>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</si>
  <si>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</si>
  <si>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</si>
  <si>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</si>
  <si>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</si>
  <si>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</si>
  <si>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</si>
  <si>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</si>
  <si>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</si>
  <si>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</si>
  <si>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</si>
  <si>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</si>
  <si>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</si>
  <si>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</si>
  <si>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</si>
  <si>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</si>
  <si>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</si>
  <si>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</si>
  <si>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</si>
  <si>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</si>
  <si>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</si>
  <si>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</si>
  <si>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</si>
  <si>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</si>
  <si>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</si>
  <si>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</si>
  <si>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</si>
  <si>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</si>
  <si>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</si>
  <si>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</si>
  <si>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</si>
  <si>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</si>
  <si>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</si>
  <si>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</si>
  <si>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</si>
  <si>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</si>
  <si>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</si>
  <si>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</si>
  <si>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</si>
  <si>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</si>
  <si>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</si>
  <si>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</si>
  <si>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</si>
  <si>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</si>
  <si>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</si>
  <si>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</si>
  <si>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</si>
  <si>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</si>
  <si>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</si>
  <si>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</si>
  <si>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</si>
  <si>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</si>
  <si>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</si>
  <si>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</si>
  <si>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</si>
  <si>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</si>
  <si>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</si>
  <si>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</si>
  <si>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</si>
  <si>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</si>
  <si>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</si>
  <si>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</si>
  <si>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</si>
  <si>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</si>
  <si>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</si>
  <si>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</si>
  <si>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</si>
  <si>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</si>
  <si>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</si>
  <si>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</si>
  <si>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</si>
  <si>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</si>
  <si>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</si>
  <si>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</si>
  <si>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</si>
  <si>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</si>
  <si>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</si>
  <si>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</si>
  <si>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</si>
  <si>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</si>
  <si>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</si>
  <si>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</si>
  <si>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</si>
  <si>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</si>
  <si>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</si>
  <si>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</si>
  <si>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</si>
  <si>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</si>
  <si>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</si>
  <si>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</si>
  <si>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</si>
  <si>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</si>
  <si>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</si>
  <si>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</si>
  <si>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</si>
  <si>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</si>
  <si>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</si>
  <si>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</si>
  <si>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</si>
  <si>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</si>
  <si>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</si>
  <si>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</si>
  <si>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</si>
  <si>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</si>
  <si>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</si>
  <si>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6</t>
  </si>
  <si>
    <t>1</t>
  </si>
  <si>
    <t>18</t>
  </si>
  <si>
    <t>13</t>
  </si>
  <si>
    <t>15</t>
  </si>
  <si>
    <t>11</t>
  </si>
  <si>
    <t>4306</t>
  </si>
  <si>
    <t>00286</t>
  </si>
  <si>
    <t>ESC. QUINCE DE SETIEMBRE</t>
  </si>
  <si>
    <t>3</t>
  </si>
  <si>
    <t>12</t>
  </si>
  <si>
    <t>19</t>
  </si>
  <si>
    <t>2</t>
  </si>
  <si>
    <t>20</t>
  </si>
  <si>
    <t>4</t>
  </si>
  <si>
    <t>5</t>
  </si>
  <si>
    <t>7</t>
  </si>
  <si>
    <t>5243</t>
  </si>
  <si>
    <t>00427</t>
  </si>
  <si>
    <t>ESC. JOSE MARIA VARGAS ARIAS</t>
  </si>
  <si>
    <t>6947</t>
  </si>
  <si>
    <t>02655</t>
  </si>
  <si>
    <t>ESC. ENCARNACION GAMBOA PIEDRA</t>
  </si>
  <si>
    <t>SONIA FALLAS SANCHEZ</t>
  </si>
  <si>
    <t>CINTYA MENA SUAREZ</t>
  </si>
  <si>
    <t>MARIA GABRIELA SALAS DELGADO</t>
  </si>
  <si>
    <t>VENECIA</t>
  </si>
  <si>
    <t>GUITZEL CRUZ CHAVARRIA</t>
  </si>
  <si>
    <t>KAREN JIMENEZ ZUÑIGA</t>
  </si>
  <si>
    <t>CAPELLADES</t>
  </si>
  <si>
    <t>SERVICIO EDUCATIVO PARA NIÑOS Y NIÑAS DESDE EL NACIMIENTO HASTA LOS 6 AÑOS CON DISCAPACIDAD O RIESGO EN EL DESARROLLO</t>
  </si>
  <si>
    <t>Servicio Educativo para niños y niñas desde el nacimiento hasta
los 6 años con Discapacidad o riesgo en el desarrollo</t>
  </si>
  <si>
    <t>PARA LA PREVENCIÓN DEL CONSUMO Y TRÁFICO DE SUSTANCIAS PSICOACTIVAS</t>
  </si>
  <si>
    <t>Acoso sexual en espacios públicos o de acceso público</t>
  </si>
  <si>
    <t>Violencia en línea</t>
  </si>
  <si>
    <t>4758</t>
  </si>
  <si>
    <t>00191</t>
  </si>
  <si>
    <t>ESC. RIO CLARO</t>
  </si>
  <si>
    <t>4775</t>
  </si>
  <si>
    <t>00271</t>
  </si>
  <si>
    <t>ESC. BALVANERO VARGAS MOLINA</t>
  </si>
  <si>
    <t>4305</t>
  </si>
  <si>
    <t>00274</t>
  </si>
  <si>
    <t>ESC. LOS PINOS</t>
  </si>
  <si>
    <t>5258</t>
  </si>
  <si>
    <t>00445</t>
  </si>
  <si>
    <t>6866</t>
  </si>
  <si>
    <t>01301</t>
  </si>
  <si>
    <t>ESC. SURETKA</t>
  </si>
  <si>
    <t>SULA</t>
  </si>
  <si>
    <t>6121</t>
  </si>
  <si>
    <t>01480</t>
  </si>
  <si>
    <t>ESC. LA INDEPENDENCIA</t>
  </si>
  <si>
    <t>5954</t>
  </si>
  <si>
    <t>00289</t>
  </si>
  <si>
    <t>RIO CLARO</t>
  </si>
  <si>
    <t>SURETKA</t>
  </si>
  <si>
    <t>LA PALMA</t>
  </si>
  <si>
    <t>NINOSKA MONCADA QUIROS</t>
  </si>
  <si>
    <t>HAZEL QUESADA MONGE</t>
  </si>
  <si>
    <t>MARCELO DURAN BONILLA</t>
  </si>
  <si>
    <t>ALEJANDRA NAVARRO CALDERON</t>
  </si>
  <si>
    <t>VLADIMIR DIAZ ORTIZ</t>
  </si>
  <si>
    <t>ABELARDO CALDERON PICADO</t>
  </si>
  <si>
    <t>LAURA MARIA CHAVES QUIROS</t>
  </si>
  <si>
    <t>MELVIN SEGURA ALMENGOR</t>
  </si>
  <si>
    <t>ELSIE SEQUEIRA MONCADA</t>
  </si>
  <si>
    <t>Aula Integrada</t>
  </si>
  <si>
    <t xml:space="preserve">Servicio Educativo para niños y niñas hasta
los 6 años </t>
  </si>
  <si>
    <t>Servicio Educativo para niños y niñas desde el nacimiento hasta los 6 años con Discapacidad o riesgo en el desarrollo</t>
  </si>
  <si>
    <t>Familias Transformadoras</t>
  </si>
  <si>
    <t>Mi Primera Aventura en Seguridad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</si>
  <si>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</si>
  <si>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</si>
  <si>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</si>
  <si>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</si>
  <si>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</si>
  <si>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</si>
  <si>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</si>
  <si>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</si>
  <si>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</si>
  <si>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</si>
  <si>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</si>
  <si>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</si>
  <si>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</si>
  <si>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</si>
  <si>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</si>
  <si>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</si>
  <si>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</si>
  <si>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</si>
  <si>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</si>
  <si>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</si>
  <si>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</si>
  <si>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</si>
  <si>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</si>
  <si>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</si>
  <si>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</si>
  <si>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</si>
  <si>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</si>
  <si>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</si>
  <si>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</si>
  <si>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</si>
  <si>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</si>
  <si>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</si>
  <si>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</si>
  <si>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</si>
  <si>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</si>
  <si>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</si>
  <si>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</si>
  <si>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</si>
  <si>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</si>
  <si>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</si>
  <si>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</si>
  <si>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</si>
  <si>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</si>
  <si>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</si>
  <si>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</si>
  <si>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</si>
  <si>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</si>
  <si>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</si>
  <si>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</si>
  <si>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</si>
  <si>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</si>
  <si>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</si>
  <si>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</si>
  <si>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</si>
  <si>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</si>
  <si>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</si>
  <si>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</si>
  <si>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</si>
  <si>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</si>
  <si>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</si>
  <si>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</si>
  <si>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</si>
  <si>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</si>
  <si>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</si>
  <si>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</si>
  <si>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</si>
  <si>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</si>
  <si>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</si>
  <si>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</si>
  <si>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</si>
  <si>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</si>
  <si>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</si>
  <si>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</si>
  <si>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</si>
  <si>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</si>
  <si>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</si>
  <si>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</si>
  <si>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</si>
  <si>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</si>
  <si>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</si>
  <si>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</si>
  <si>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</si>
  <si>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</si>
  <si>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</si>
  <si>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</si>
  <si>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</si>
  <si>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</si>
  <si>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</si>
  <si>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</si>
  <si>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</si>
  <si>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</si>
  <si>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</si>
  <si>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</si>
  <si>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</si>
  <si>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</si>
  <si>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</si>
  <si>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</si>
  <si>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</si>
  <si>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</si>
  <si>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</si>
  <si>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</si>
  <si>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</si>
  <si>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</si>
  <si>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</si>
  <si>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</si>
  <si>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</si>
  <si>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</si>
  <si>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</si>
  <si>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</si>
  <si>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</si>
  <si>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</si>
  <si>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</si>
  <si>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</si>
  <si>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</si>
  <si>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</si>
  <si>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</si>
  <si>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</si>
  <si>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</si>
  <si>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</si>
  <si>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</si>
  <si>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</si>
  <si>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</si>
  <si>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</si>
  <si>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</si>
  <si>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</si>
  <si>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</si>
  <si>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</si>
  <si>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</si>
  <si>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</si>
  <si>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</si>
  <si>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</si>
  <si>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</si>
  <si>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</si>
  <si>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</si>
  <si>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</si>
  <si>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</si>
  <si>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</si>
  <si>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</si>
  <si>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</si>
  <si>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</si>
  <si>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</si>
  <si>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</si>
  <si>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</si>
  <si>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</si>
  <si>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</si>
  <si>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</si>
  <si>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</si>
  <si>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</si>
  <si>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</si>
  <si>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</si>
  <si>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</si>
  <si>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</si>
  <si>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</si>
  <si>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</si>
  <si>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</si>
  <si>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</si>
  <si>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</si>
  <si>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</si>
  <si>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</si>
  <si>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</si>
  <si>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</si>
  <si>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</si>
  <si>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</si>
  <si>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</si>
  <si>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</si>
  <si>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</si>
  <si>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</si>
  <si>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</si>
  <si>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</si>
  <si>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</si>
  <si>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</si>
  <si>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</si>
  <si>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</si>
  <si>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</si>
  <si>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</si>
  <si>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</si>
  <si>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</si>
  <si>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</si>
  <si>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</si>
  <si>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</si>
  <si>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</si>
  <si>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</si>
  <si>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</si>
  <si>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</si>
  <si>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</si>
  <si>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</si>
  <si>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</si>
  <si>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</si>
  <si>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</si>
  <si>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</si>
  <si>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</si>
  <si>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</si>
  <si>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</si>
  <si>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</si>
  <si>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</si>
  <si>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</si>
  <si>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</si>
  <si>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</si>
  <si>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</si>
  <si>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</si>
  <si>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</si>
  <si>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</si>
  <si>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</si>
  <si>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</si>
  <si>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</si>
  <si>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</si>
  <si>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</si>
  <si>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</si>
  <si>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</si>
  <si>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</si>
  <si>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</si>
  <si>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</si>
  <si>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</si>
  <si>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</si>
  <si>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</si>
  <si>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</si>
  <si>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</si>
  <si>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</si>
  <si>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</si>
  <si>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</si>
  <si>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</si>
  <si>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</si>
  <si>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</si>
  <si>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</si>
  <si>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</si>
  <si>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</si>
  <si>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</si>
  <si>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</si>
  <si>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</si>
  <si>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</si>
  <si>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</si>
  <si>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</si>
  <si>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Kudos 1/</t>
  </si>
  <si>
    <t>1/ anteriormente Aprendo a Valerme por mí Mismo(a).</t>
  </si>
  <si>
    <t>Explorando en habilidades para vivir</t>
  </si>
  <si>
    <t>Creciendo en habilidades para vivir</t>
  </si>
  <si>
    <t>ESC. FELIX ARCADIO MONTERO MONGE</t>
  </si>
  <si>
    <t>4759</t>
  </si>
  <si>
    <t>00188</t>
  </si>
  <si>
    <t>ESC. NIEBOROWSKY</t>
  </si>
  <si>
    <t>ESC. CENTRAL DE GUAPILES</t>
  </si>
  <si>
    <t>ESC. BRIBRI</t>
  </si>
  <si>
    <t>ESC. PEDRO MARIA BADILLA BOLAÑOS</t>
  </si>
  <si>
    <t>4682</t>
  </si>
  <si>
    <t>00347</t>
  </si>
  <si>
    <t>ESC. GUARDIA</t>
  </si>
  <si>
    <t>4505</t>
  </si>
  <si>
    <t>00390</t>
  </si>
  <si>
    <t>ESC. JUDAS TADEO CORRALES SAENZ</t>
  </si>
  <si>
    <t>0372</t>
  </si>
  <si>
    <t>4785</t>
  </si>
  <si>
    <t>00548</t>
  </si>
  <si>
    <t>ESC. ATILIA MATA FRESES</t>
  </si>
  <si>
    <t>6072</t>
  </si>
  <si>
    <t>01369</t>
  </si>
  <si>
    <t>ESC. LA JULIETA</t>
  </si>
  <si>
    <t>4753</t>
  </si>
  <si>
    <t>0386</t>
  </si>
  <si>
    <t>02787</t>
  </si>
  <si>
    <t>ESC. DANTE ALIGHIERI</t>
  </si>
  <si>
    <t>HOSPITAL</t>
  </si>
  <si>
    <t>CARMEN</t>
  </si>
  <si>
    <t>CURRIDABAT</t>
  </si>
  <si>
    <t>TIBAS</t>
  </si>
  <si>
    <t>URUCA</t>
  </si>
  <si>
    <t>LAUREM PANIAGUA VARGAS</t>
  </si>
  <si>
    <t>HATILLO</t>
  </si>
  <si>
    <t>PATRICIA MORA MENA</t>
  </si>
  <si>
    <t>SAN SEBASTIAN</t>
  </si>
  <si>
    <t>MARIA ANTONIETA GONZALEZ DURAN</t>
  </si>
  <si>
    <t>JACQUELINE ARIAS CASTRO</t>
  </si>
  <si>
    <t>LAURA MONTERO MORALES</t>
  </si>
  <si>
    <t>ESCAZU</t>
  </si>
  <si>
    <t>ALLEN MARCHENA CONTRERAS</t>
  </si>
  <si>
    <t>SEBASTIAN NAVARRO CAÑIZALES</t>
  </si>
  <si>
    <t>GOICOECHEA</t>
  </si>
  <si>
    <t>IPIS</t>
  </si>
  <si>
    <t>GUADALUPE</t>
  </si>
  <si>
    <t>MORAVIA</t>
  </si>
  <si>
    <t>PATALILLO</t>
  </si>
  <si>
    <t>MORA</t>
  </si>
  <si>
    <t>BUENOS AIRES</t>
  </si>
  <si>
    <t>MARIANELA SANCHEZ MORALES</t>
  </si>
  <si>
    <t>LIZ KELLEM ACOSTA ARAYA</t>
  </si>
  <si>
    <t>POAS</t>
  </si>
  <si>
    <t>OROTINA</t>
  </si>
  <si>
    <t>SIANNY RODRIGUEZ CHAVARRIA</t>
  </si>
  <si>
    <t>ELIAS SALAZAR CORTES</t>
  </si>
  <si>
    <t>QUESADA</t>
  </si>
  <si>
    <t>ORIENTAL</t>
  </si>
  <si>
    <t>EL GUARCO</t>
  </si>
  <si>
    <t>OREAMUNO</t>
  </si>
  <si>
    <t>PARAISO</t>
  </si>
  <si>
    <t>GUANACASTE</t>
  </si>
  <si>
    <t>ANA YANCY MORALES MURILLO</t>
  </si>
  <si>
    <t>PAMELA QUESADA BLANCO</t>
  </si>
  <si>
    <t>ESPARZA</t>
  </si>
  <si>
    <t>QUEPOS</t>
  </si>
  <si>
    <t>OSA</t>
  </si>
  <si>
    <t>PUERTO CORTES</t>
  </si>
  <si>
    <t>CIUDAD PUERTO CORTES</t>
  </si>
  <si>
    <t>GOLFITO</t>
  </si>
  <si>
    <t>GUAYCARA</t>
  </si>
  <si>
    <t>COTO BRUS</t>
  </si>
  <si>
    <t>SAN VITO</t>
  </si>
  <si>
    <t>CORREDORES</t>
  </si>
  <si>
    <t>CORREDOR</t>
  </si>
  <si>
    <t>SIQUIRRES</t>
  </si>
  <si>
    <t>MATINA</t>
  </si>
  <si>
    <t>BATAN</t>
  </si>
  <si>
    <t>POCOCI</t>
  </si>
  <si>
    <t>GUACIMO</t>
  </si>
  <si>
    <t>MERCEDES</t>
  </si>
  <si>
    <t>LEON CORTES</t>
  </si>
  <si>
    <t>CARRILLO</t>
  </si>
  <si>
    <t>CORRALILLO</t>
  </si>
  <si>
    <t>TARRAZU</t>
  </si>
  <si>
    <t>LILLEY SOTO DELGADO</t>
  </si>
  <si>
    <t>FRANCISCO JAVIER FALLAS SOTO</t>
  </si>
  <si>
    <t>SANDRA TENCIO CORDERO</t>
  </si>
  <si>
    <t>BARRANCA</t>
  </si>
  <si>
    <t>TALAMANCA</t>
  </si>
  <si>
    <t>BRATSI</t>
  </si>
  <si>
    <t>BRIBRI</t>
  </si>
  <si>
    <t>GUACIMA</t>
  </si>
  <si>
    <t>CARRILLOS</t>
  </si>
  <si>
    <t>VIRGINIA CORDOBA MURILLO</t>
  </si>
  <si>
    <t>KATTIA SCOTT MARTINEZ</t>
  </si>
  <si>
    <t>CHACARITA</t>
  </si>
  <si>
    <t>ALEXANDER LOPEZ CAMPOS</t>
  </si>
  <si>
    <t>PALMAR</t>
  </si>
  <si>
    <t>GRANADILLA</t>
  </si>
  <si>
    <t>NACASCOLO</t>
  </si>
  <si>
    <t>GUARDIA</t>
  </si>
  <si>
    <t>LEPANTO</t>
  </si>
  <si>
    <t>ALVARADO</t>
  </si>
  <si>
    <t>GARABITO</t>
  </si>
  <si>
    <t>RANDALL ROJAS PIEDRA</t>
  </si>
  <si>
    <t>DAMAS</t>
  </si>
  <si>
    <t>LAURA GUERRERO SORIO</t>
  </si>
  <si>
    <t>CANDELARIA</t>
  </si>
  <si>
    <t>FREDDY GAMBOA ARAYA</t>
  </si>
  <si>
    <t>CUTRIS</t>
  </si>
  <si>
    <t>EDWARD ANTONIO MORA GAMBOA</t>
  </si>
  <si>
    <t>LA VIRGEN</t>
  </si>
  <si>
    <t>BAGACES</t>
  </si>
  <si>
    <t>MOGOTE</t>
  </si>
  <si>
    <t>LISANDRO VASQUEZ GRANADOS</t>
  </si>
  <si>
    <t>KATTIA VIQUEZ VEGA</t>
  </si>
  <si>
    <t>MADAY ROJAS CALVO</t>
  </si>
  <si>
    <t>GARITA</t>
  </si>
  <si>
    <t>MARIA ISABEL MENDEZ ARROYO</t>
  </si>
  <si>
    <t>LA UNION</t>
  </si>
  <si>
    <t>BARVA</t>
  </si>
  <si>
    <t>SAN JOSE DE LA MONTAÑA</t>
  </si>
  <si>
    <t>RIO AZUL</t>
  </si>
  <si>
    <t>RIO BLANCO</t>
  </si>
  <si>
    <t>ANA PATRICIA MONTERO RAMOS</t>
  </si>
  <si>
    <t>CHIRA</t>
  </si>
  <si>
    <t>PARRITA</t>
  </si>
  <si>
    <t>LA JULIETA</t>
  </si>
  <si>
    <t>ENDERS GUTIERREZ OLIVARES</t>
  </si>
  <si>
    <t>PUERTO JIMENEZ</t>
  </si>
  <si>
    <t>ULLOA</t>
  </si>
  <si>
    <t>MIRNA REBECA LOPEZ QUESADA</t>
  </si>
  <si>
    <t>RIGOBERTO AGUILAR ALVARADO</t>
  </si>
  <si>
    <t>GERMANIA</t>
  </si>
  <si>
    <t>MONTES DE OCA</t>
  </si>
  <si>
    <t>LOURDES</t>
  </si>
  <si>
    <t>Grooming</t>
  </si>
  <si>
    <t>Sexting</t>
  </si>
  <si>
    <t>Ciberacoso o Ciberbullying</t>
  </si>
  <si>
    <t>Incitación de conductas dañinas</t>
  </si>
  <si>
    <t>Programa Nacional de Convivencia (Convivir)</t>
  </si>
  <si>
    <t>Sustancias Psicoactivas no controladas
(o no medicadas)</t>
  </si>
  <si>
    <t>ESTUDIANTES QUE CONSUMEN SUSTANCIAS PSICOACTIVAS NO CONTROLADAS (O NO MEDICADAS)</t>
  </si>
  <si>
    <t>¿Han detectado estudiantes con algún Problema de Salud de los mencionados en este cuadro?</t>
  </si>
  <si>
    <t>Desnutrición</t>
  </si>
  <si>
    <t>Desnutrición severa</t>
  </si>
  <si>
    <t>Baja talla</t>
  </si>
  <si>
    <t>Baja talla severa</t>
  </si>
  <si>
    <t>Condición Oral  en Riesgo Severo (según clasificación de riesgo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</si>
  <si>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</si>
  <si>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</si>
  <si>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</si>
  <si>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</si>
  <si>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</si>
  <si>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4588</t>
  </si>
  <si>
    <t>4634</t>
  </si>
  <si>
    <t>4561</t>
  </si>
  <si>
    <t>00136</t>
  </si>
  <si>
    <t>00154</t>
  </si>
  <si>
    <t>00300</t>
  </si>
  <si>
    <t>ESC. EDUARDO PERALTA JIMENEZ</t>
  </si>
  <si>
    <t>ESC. ESPAÑA</t>
  </si>
  <si>
    <t>ESC. LUIS CRUZ MEZA</t>
  </si>
  <si>
    <t>TEJAR</t>
  </si>
  <si>
    <t>JIMENEZ</t>
  </si>
  <si>
    <t>TUCURRIQUE</t>
  </si>
  <si>
    <t>LLANOS DE SANTA LUCIA</t>
  </si>
  <si>
    <t>CERVANTES</t>
  </si>
  <si>
    <t>FORTUNA</t>
  </si>
  <si>
    <t>PUBLICA</t>
  </si>
  <si>
    <t>MARJORIE RUIZ RODRIGUEZ</t>
  </si>
  <si>
    <t>MARIBEL CAMBRONERO AGUILAR</t>
  </si>
  <si>
    <t>ALEIDA MENA CORRALES</t>
  </si>
  <si>
    <t>JUAN PABLO VARGAS HERRERA</t>
  </si>
  <si>
    <t>JORLENE RODRIGUEZ ORTEGA</t>
  </si>
  <si>
    <t>ALLAN ENRIQUE NUÑEZ OVARES</t>
  </si>
  <si>
    <t>FATIMA ROSALES LAGUNA</t>
  </si>
  <si>
    <t>JORGE MARIO PEÑA CORDERO</t>
  </si>
  <si>
    <t>JIUVER DANIEL VIQUEZ HERNANDEZ</t>
  </si>
  <si>
    <t>IRENE ROMAN MENDEZ</t>
  </si>
  <si>
    <t>WILFREDO CALDERON VARGAS</t>
  </si>
  <si>
    <t>BEATRIZ CHAVES PANIAGUA</t>
  </si>
  <si>
    <t>ANGIE ZUÑIGA LOBO</t>
  </si>
  <si>
    <t>EDA ROXANA MASIS OBANDO</t>
  </si>
  <si>
    <t>ROLANDO VARGAS FERNANDEZ</t>
  </si>
  <si>
    <t>KAREN SANCHEZ FLORES</t>
  </si>
  <si>
    <t>YEIMY SOTO BRICEÑO</t>
  </si>
  <si>
    <t>DANIEL ESPINOZA VALVERDE</t>
  </si>
  <si>
    <t>LIDIETTE BECKFORD WHITE</t>
  </si>
  <si>
    <t>MARVIN JAEN GUZMAN</t>
  </si>
  <si>
    <t>KARINA ORDOÑEZ CRUZ</t>
  </si>
  <si>
    <t>EILIN NUÑEZ MARTINEZ</t>
  </si>
  <si>
    <t>NATALIA ARAYA RAMIREZ</t>
  </si>
  <si>
    <t>Sí</t>
  </si>
  <si>
    <t>Programa DARE</t>
  </si>
  <si>
    <t>Pasándola Bien</t>
  </si>
  <si>
    <t>Fenciclidina</t>
  </si>
  <si>
    <t>Sextorsión</t>
  </si>
  <si>
    <t>Psicológica</t>
  </si>
  <si>
    <t>Teléfono de la Institución -1:</t>
  </si>
  <si>
    <t>Teléfono de la Institución -2:</t>
  </si>
  <si>
    <t>Firma Director</t>
  </si>
  <si>
    <t>Ubicación (Provincia/Cantón/Distrito):</t>
  </si>
  <si>
    <t>Firma Supervisor</t>
  </si>
  <si>
    <t>Nombre Director (a):</t>
  </si>
  <si>
    <t>Teléfono contacto Director (a):</t>
  </si>
  <si>
    <t>Nombre Supervisor (a):</t>
  </si>
  <si>
    <t>Teléfono Supervisión:</t>
  </si>
  <si>
    <t>Sellos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</si>
  <si>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</si>
  <si>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</si>
  <si>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</si>
  <si>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</si>
  <si>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</si>
  <si>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</si>
  <si>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</si>
  <si>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</si>
  <si>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</si>
  <si>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</si>
  <si>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</si>
  <si>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</si>
  <si>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</si>
  <si>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</si>
  <si>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</si>
  <si>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</si>
  <si>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</si>
  <si>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</si>
  <si>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</si>
  <si>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</si>
  <si>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</si>
  <si>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</si>
  <si>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</si>
  <si>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</si>
  <si>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</si>
  <si>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</si>
  <si>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</si>
  <si>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</si>
  <si>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</si>
  <si>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</si>
  <si>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</si>
  <si>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</si>
  <si>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</si>
  <si>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</si>
  <si>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</si>
  <si>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</si>
  <si>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</si>
  <si>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</si>
  <si>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</si>
  <si>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</si>
  <si>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</si>
  <si>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</si>
  <si>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</si>
  <si>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</si>
  <si>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</si>
  <si>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PR-CAN-DIS</t>
  </si>
  <si>
    <t>UBICACION</t>
  </si>
  <si>
    <t>DEPENDENCIA</t>
  </si>
  <si>
    <t>TELEFONO1</t>
  </si>
  <si>
    <t>TELEFONO2</t>
  </si>
  <si>
    <t>TELEFONO3</t>
  </si>
  <si>
    <t>SUPERVISOR</t>
  </si>
  <si>
    <t>TELEFONO4</t>
  </si>
  <si>
    <t>-</t>
  </si>
  <si>
    <t>ELIZABETH ELIZONDO RODRIGUEZ</t>
  </si>
  <si>
    <t>FANNY CANO SALAZAR</t>
  </si>
  <si>
    <t>KATHERINE CHANTO CERDAS</t>
  </si>
  <si>
    <t>ESC. U.P. DANIEL ODUBER QUIROS</t>
  </si>
  <si>
    <t>JOSE PABLO JIMENEZ BRENES</t>
  </si>
  <si>
    <t>SUSAN RAQUEL VINDAS MADRIGAL</t>
  </si>
  <si>
    <t>LAYMAN RODRIGUEZ UMAÑA</t>
  </si>
  <si>
    <t>4284</t>
  </si>
  <si>
    <t>00031</t>
  </si>
  <si>
    <t>CONCEPCION ABAJO</t>
  </si>
  <si>
    <t>LUIS MATAMOROS HERNANDEZ</t>
  </si>
  <si>
    <t>JESUS ALONSO JIMENEZ DIAZ</t>
  </si>
  <si>
    <t>ELIZABETH CHACON MADRIGAL</t>
  </si>
  <si>
    <t>JENNY VALVERDE OVIEDO</t>
  </si>
  <si>
    <t>MANUEL CALDERON ESQUIVEL</t>
  </si>
  <si>
    <t>JORGE MORERA CASCANTE</t>
  </si>
  <si>
    <t>KENNETH JIMENEZ GONZALEZ</t>
  </si>
  <si>
    <t>WILFREDO CASTRO CAMPOS</t>
  </si>
  <si>
    <t>FULVIA MARISEL MORA CHACON</t>
  </si>
  <si>
    <t>ILEANA ARCE CAMPOS</t>
  </si>
  <si>
    <t>ORLANDO CHACON ARTAVIA</t>
  </si>
  <si>
    <t>4388</t>
  </si>
  <si>
    <t>00077</t>
  </si>
  <si>
    <t>ESC. RAMON BEDOYA MONGE</t>
  </si>
  <si>
    <t>OLGA LIDIA MONTOYA MARIN</t>
  </si>
  <si>
    <t>NANCY ZUÑIGA MONTERO</t>
  </si>
  <si>
    <t>ROBERT BARBOZA ARAYA</t>
  </si>
  <si>
    <t>ANA JULIA BARBOZA PICADO</t>
  </si>
  <si>
    <t>ROBERTO MUÑOZ BEITA</t>
  </si>
  <si>
    <t>RODOLFO PEREZ MATARRITA</t>
  </si>
  <si>
    <t>JOHNNY SANCHEZ SOLANO</t>
  </si>
  <si>
    <t>EDUARDO UMAÑA FERNANDEZ</t>
  </si>
  <si>
    <t>CYNTHIA VERSALLES MARIN OROZCO</t>
  </si>
  <si>
    <t>DANIEL VARGAS RODRIGUEZ</t>
  </si>
  <si>
    <t>MARIA JESUS ZUMBADO VEGA</t>
  </si>
  <si>
    <t>GEOVANNY ROJAS MORALES</t>
  </si>
  <si>
    <t>MARJORIE RAMIREZ VEGA</t>
  </si>
  <si>
    <t>ZEIDY ZAMORA ALFARO</t>
  </si>
  <si>
    <t>OLGER SANCHO CHACON</t>
  </si>
  <si>
    <t>MARCO ANTONIO GOMEZ ULLOA</t>
  </si>
  <si>
    <t>ALONSO MORA VALVERDE</t>
  </si>
  <si>
    <t>ZIANE SOTO UREÑA</t>
  </si>
  <si>
    <t>MARJORIE BARQUERO GONZALEZ</t>
  </si>
  <si>
    <t>KATIA ARAYA ARAYA</t>
  </si>
  <si>
    <t>LUIS FRANCISCO QUESADA MENDEZ</t>
  </si>
  <si>
    <t>CAROL CALVO HERNANDEZ</t>
  </si>
  <si>
    <t>4616</t>
  </si>
  <si>
    <t>00139</t>
  </si>
  <si>
    <t>ESC. BARRIO FATIMA</t>
  </si>
  <si>
    <t>BARRIO FATIMA</t>
  </si>
  <si>
    <t>JOSE LUIS HERNANDEZ RODRIGUEZ</t>
  </si>
  <si>
    <t>WALTER CERDAS MONTANO</t>
  </si>
  <si>
    <t>ESC. U.P. EL ROBLE</t>
  </si>
  <si>
    <t>JOHEL QUESADA CAMACHO</t>
  </si>
  <si>
    <t>YENDRY CARMONA CARAVACA</t>
  </si>
  <si>
    <t>MARCO ANTONIO MARCOS ARCE</t>
  </si>
  <si>
    <t>HANNIA AVILA QUIROS</t>
  </si>
  <si>
    <t>4693</t>
  </si>
  <si>
    <t>00173</t>
  </si>
  <si>
    <t>ESC. PBRO. JOSE DANIEL CARMONA BRICEÑO</t>
  </si>
  <si>
    <t>CARMONA</t>
  </si>
  <si>
    <t>GLORIANA ARNAEZ CARRILLO</t>
  </si>
  <si>
    <t>MARIO ALEXANDER FLORES CHAVARRIA</t>
  </si>
  <si>
    <t>ROLANDO PIZARRO PIZARRO</t>
  </si>
  <si>
    <t>JUAN CARLOS PICADO DELGADO</t>
  </si>
  <si>
    <t>YESSENIA RUIZ MATARRITA</t>
  </si>
  <si>
    <t>OLGA LIDIA BARRERA GALIANO</t>
  </si>
  <si>
    <t>ROSSE BERLY CHEVEZ GOMEZ</t>
  </si>
  <si>
    <t>MARIA CRISTINA MARTINEZ CALERO</t>
  </si>
  <si>
    <t>ROSEMARY SALAZAR MURILLO</t>
  </si>
  <si>
    <t>YAZMINA SANCHEZ CHAVERRI</t>
  </si>
  <si>
    <t>CINTHYA MORA SOLIS</t>
  </si>
  <si>
    <t>ANA YANCI ALVARADO ENRIQUEZ</t>
  </si>
  <si>
    <t>MARCO TULIO CASTILLO AGÜERO</t>
  </si>
  <si>
    <t>JAVIER RAMOS ROJAS</t>
  </si>
  <si>
    <t>LEISEL ARCE CAMPOS</t>
  </si>
  <si>
    <t>GUILLERMO WALESS CAMBEL</t>
  </si>
  <si>
    <t>MARIA DE LOS ANGELES VENEGAS AGUILAR</t>
  </si>
  <si>
    <t>RIGOBERTO ROMAN GONZALEZ</t>
  </si>
  <si>
    <t>GRETTEL MARIA MORALES ROJAS</t>
  </si>
  <si>
    <t>ANA CAROLINA DURAN LOBO</t>
  </si>
  <si>
    <t>ROY CASTRO JIMENEZ</t>
  </si>
  <si>
    <t>ORIETTA MORA CAMPOS</t>
  </si>
  <si>
    <t>ALBAN CUBILLO ESPINOZA</t>
  </si>
  <si>
    <t>ALEJANDRO ROJAS SABORIO</t>
  </si>
  <si>
    <t>ANDREA ZAMORA RUBI</t>
  </si>
  <si>
    <t>MAUREEN ZUÑIGA SOLANO</t>
  </si>
  <si>
    <t>ERICK ZAMORA BOLAÑOS</t>
  </si>
  <si>
    <t>JUAN LUIS MATARRITA THOMPSON</t>
  </si>
  <si>
    <t>KELLY ANDREA CHINCHILLA CARPIO</t>
  </si>
  <si>
    <t>RODJAN MIGUEL CARRILLO FONSECA</t>
  </si>
  <si>
    <t>ROSALBA JIMENEZ CISNEROS</t>
  </si>
  <si>
    <t>KATTIA SALAZAR ARROYO</t>
  </si>
  <si>
    <t>DENNIA GONZALEZ BARBOZA</t>
  </si>
  <si>
    <t>ZAIDA ALFARO ESQUIVEL</t>
  </si>
  <si>
    <t>CAROLINA LAYAN HERNANDEZ</t>
  </si>
  <si>
    <t>ENIZABETH MEJIA CRUZ</t>
  </si>
  <si>
    <t>MARVIN JIMENEZ BARBOZA</t>
  </si>
  <si>
    <t>FRANKLIN SOLANO CASTRO</t>
  </si>
  <si>
    <t>ARIEL EDUARDO MENDEZ MURILLO</t>
  </si>
  <si>
    <t>RONNY SEQUEIRA GALLO</t>
  </si>
  <si>
    <t>OLMAN ALBAN SALAZAR UREÑA</t>
  </si>
  <si>
    <t>SHIRLEY PEREZ MARIN</t>
  </si>
  <si>
    <t>YANIXIA CHAVES MURILLO</t>
  </si>
  <si>
    <t>JUAN ANTONIO QUIROS CAMPOS</t>
  </si>
  <si>
    <t>MARIA DE LOS ANGELES SOLIS ALVARADO</t>
  </si>
  <si>
    <t>LUIS MANUEL SOTO SANABRIA</t>
  </si>
  <si>
    <t>MARJORIE RODRIGUEZ CARRANZA</t>
  </si>
  <si>
    <t>PAOLA CRISTINA RAMIREZ BRICEÑO</t>
  </si>
  <si>
    <t>YOBNAN GAMBOA ZUÑIGA</t>
  </si>
  <si>
    <t>MILDRED ALFARO ESQUIVEL</t>
  </si>
  <si>
    <t>EDGAR GARCIA OCON</t>
  </si>
  <si>
    <t>EMILIANO PRADO MARTINEZ</t>
  </si>
  <si>
    <t>SHKYNA TORRENTES LOPEZ</t>
  </si>
  <si>
    <t>MAX GUSTAVO ARIAS MARTINEZ</t>
  </si>
  <si>
    <t>OSCAR LUIS VILLALOBOS VARGAS</t>
  </si>
  <si>
    <t>LUIS EMILIO HERNANDEZ LEON</t>
  </si>
  <si>
    <t>JUAN MARTIN ROJAS GOMEZ</t>
  </si>
  <si>
    <t>MELISSA FERLLINI CAMACHO</t>
  </si>
  <si>
    <t>SARITA INES MARIN CORDOBA</t>
  </si>
  <si>
    <t>GREIVIN ARCE CAMPOS</t>
  </si>
  <si>
    <t>MARLEN PERALTA ARTAVIA</t>
  </si>
  <si>
    <t>ANA MARIA PALACIOS GALLARDO</t>
  </si>
  <si>
    <t>JAIRO FRANKLIN TAYLOR MATARRITA</t>
  </si>
  <si>
    <t>JOSE EDUARDO GOMEZ MORA</t>
  </si>
  <si>
    <t>LUIS ENRIQUE ROJAS OVARES</t>
  </si>
  <si>
    <t>ANDREA CRISTINA VARELA CHAVES</t>
  </si>
  <si>
    <t>SANDRA CAMPBELL ROJAS</t>
  </si>
  <si>
    <t>LAURA SUAREZ BUSTOS</t>
  </si>
  <si>
    <t>ELENA LORENA ARAYA QUIROS</t>
  </si>
  <si>
    <t>5953</t>
  </si>
  <si>
    <t>02788</t>
  </si>
  <si>
    <t>ESC. ASTUA PIRIE</t>
  </si>
  <si>
    <t>CARIARI</t>
  </si>
  <si>
    <t>ASTUA PIRIE</t>
  </si>
  <si>
    <t>RICHARTH AVILA HERNANDEZ</t>
  </si>
  <si>
    <t>0369</t>
  </si>
  <si>
    <t>02789</t>
  </si>
  <si>
    <t>ESC. DR. JOSE MARIA CASTRO MADRIZ</t>
  </si>
  <si>
    <t>ZAPOTE</t>
  </si>
  <si>
    <t>BARRIO CORDOBA</t>
  </si>
  <si>
    <t>CYNTHIA MORA MORA</t>
  </si>
  <si>
    <t>4420</t>
  </si>
  <si>
    <t>00460</t>
  </si>
  <si>
    <t>ESC. SAN RAFAEL DE PLATANARES</t>
  </si>
  <si>
    <t>PLATANARES</t>
  </si>
  <si>
    <t>ADRIANA PEREZ JIMENEZ</t>
  </si>
  <si>
    <t>Movimientos de Matrícula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</si>
  <si>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</si>
  <si>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t xml:space="preserve">Otros
Niveles
</t>
    </r>
    <r>
      <rPr>
        <i/>
        <sz val="10"/>
        <color theme="1"/>
        <rFont val="Carlito"/>
        <family val="2"/>
      </rPr>
      <t>(Maternal I y II)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</si>
  <si>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</si>
  <si>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r>
      <t xml:space="preserve">Ciclo de
Transición </t>
    </r>
    <r>
      <rPr>
        <b/>
        <vertAlign val="superscript"/>
        <sz val="11"/>
        <color theme="1"/>
        <rFont val="Carlito"/>
        <family val="2"/>
      </rPr>
      <t>2/</t>
    </r>
  </si>
  <si>
    <r>
      <t xml:space="preserve">Otros Niveles
</t>
    </r>
    <r>
      <rPr>
        <i/>
        <sz val="10"/>
        <color theme="1"/>
        <rFont val="Carlito"/>
        <family val="2"/>
      </rPr>
      <t>(Incluye: Bebés I, Bebés II y Maternal I)</t>
    </r>
  </si>
  <si>
    <r>
      <t xml:space="preserve">Interactivo II </t>
    </r>
    <r>
      <rPr>
        <b/>
        <vertAlign val="superscript"/>
        <sz val="10"/>
        <color theme="1"/>
        <rFont val="Carlito"/>
        <family val="2"/>
      </rPr>
      <t>1/</t>
    </r>
  </si>
  <si>
    <t>CENSO ESCOLAR 2025 -- INFORME FINAL</t>
  </si>
  <si>
    <t>Servicio Educativo para niños y niñas con Discapacidad o Riesgo
en el Desarrollo, desde el nacimiento hasta los 6 años y 
Aula Integrada</t>
  </si>
  <si>
    <t>Renombre este archivo Excel como se indica seguidamente:</t>
  </si>
  <si>
    <t>22577775</t>
  </si>
  <si>
    <t>22581527</t>
  </si>
  <si>
    <t>22551257</t>
  </si>
  <si>
    <t>22579661</t>
  </si>
  <si>
    <t>ADRIANA PACHECO SIBAJA</t>
  </si>
  <si>
    <t>22483352</t>
  </si>
  <si>
    <t>22700885</t>
  </si>
  <si>
    <t>22720595</t>
  </si>
  <si>
    <t>JORGE LEIVA MENDEZ</t>
  </si>
  <si>
    <t>22720051</t>
  </si>
  <si>
    <t>21002108</t>
  </si>
  <si>
    <t>SAN JOSE / TIBAS / SAN JUAN</t>
  </si>
  <si>
    <t>22353582</t>
  </si>
  <si>
    <t>JACQUELINE BONILLA VARGAS</t>
  </si>
  <si>
    <t>22407361</t>
  </si>
  <si>
    <t>22909779</t>
  </si>
  <si>
    <t>22200592</t>
  </si>
  <si>
    <t>22203195</t>
  </si>
  <si>
    <t>22914901</t>
  </si>
  <si>
    <t>22329616</t>
  </si>
  <si>
    <t>22143900</t>
  </si>
  <si>
    <t>FREDDY CALDERON CERDAS</t>
  </si>
  <si>
    <t>22754085</t>
  </si>
  <si>
    <t>22548517</t>
  </si>
  <si>
    <t>22521545</t>
  </si>
  <si>
    <t>22752184</t>
  </si>
  <si>
    <t>LOPEZ MATEOS</t>
  </si>
  <si>
    <t>70757620</t>
  </si>
  <si>
    <t>22551257/22228978</t>
  </si>
  <si>
    <t>22700608</t>
  </si>
  <si>
    <t>NELSON SANCHEZ CASTRO</t>
  </si>
  <si>
    <t>22826332</t>
  </si>
  <si>
    <t>25821552</t>
  </si>
  <si>
    <t>22822648</t>
  </si>
  <si>
    <t>22034096</t>
  </si>
  <si>
    <t>22822636</t>
  </si>
  <si>
    <t>22280181</t>
  </si>
  <si>
    <t>22881725</t>
  </si>
  <si>
    <t>22284630</t>
  </si>
  <si>
    <t>22897762</t>
  </si>
  <si>
    <t>22282013</t>
  </si>
  <si>
    <t>22885446</t>
  </si>
  <si>
    <t>22281922</t>
  </si>
  <si>
    <t>22596292</t>
  </si>
  <si>
    <t>DAVID GUTIEREZ ESPIINOZA</t>
  </si>
  <si>
    <t>86393110</t>
  </si>
  <si>
    <t>22591833</t>
  </si>
  <si>
    <t>22592296</t>
  </si>
  <si>
    <t>22591160</t>
  </si>
  <si>
    <t>22290357</t>
  </si>
  <si>
    <t>22290365</t>
  </si>
  <si>
    <t>22450450</t>
  </si>
  <si>
    <t>SAN JOSE / GOICOECHEA / SAN FRANCISCO</t>
  </si>
  <si>
    <t>22489598</t>
  </si>
  <si>
    <t>GEORGINA JARA LE MAIRE</t>
  </si>
  <si>
    <t>22254561</t>
  </si>
  <si>
    <t>EL PILAR</t>
  </si>
  <si>
    <t>22806412</t>
  </si>
  <si>
    <t>22254661</t>
  </si>
  <si>
    <t>22356606</t>
  </si>
  <si>
    <t>22352830</t>
  </si>
  <si>
    <t>22454012</t>
  </si>
  <si>
    <t>22352880</t>
  </si>
  <si>
    <t>VASQUEZ DE CORONADO</t>
  </si>
  <si>
    <t>LUIS ANTONIO GDO.MORA SEGURA</t>
  </si>
  <si>
    <t>22945579</t>
  </si>
  <si>
    <t>21012292</t>
  </si>
  <si>
    <t>22946922</t>
  </si>
  <si>
    <t>80210818</t>
  </si>
  <si>
    <t>22342981</t>
  </si>
  <si>
    <t>24166206</t>
  </si>
  <si>
    <t>24166355</t>
  </si>
  <si>
    <t>24164781</t>
  </si>
  <si>
    <t>24164400</t>
  </si>
  <si>
    <t>WENDY ALVARADO CUBILLO</t>
  </si>
  <si>
    <t>22491087</t>
  </si>
  <si>
    <t>24165218</t>
  </si>
  <si>
    <t>24188190</t>
  </si>
  <si>
    <t>24165218 Ext.2329</t>
  </si>
  <si>
    <t>87046017</t>
  </si>
  <si>
    <t>BOLIVAR VILLANUEVA VILLALOBOS</t>
  </si>
  <si>
    <t>27300722</t>
  </si>
  <si>
    <t>24410891</t>
  </si>
  <si>
    <t>24429252</t>
  </si>
  <si>
    <t>24433490</t>
  </si>
  <si>
    <t>24403655</t>
  </si>
  <si>
    <t>FLORY CECILIA LEON RODRIGUEZ</t>
  </si>
  <si>
    <t>24410126</t>
  </si>
  <si>
    <t>24426657</t>
  </si>
  <si>
    <t>87039762</t>
  </si>
  <si>
    <t>GERARDO ANTONIO ARIAS SANCHEZ</t>
  </si>
  <si>
    <t>61000422</t>
  </si>
  <si>
    <t>24385922</t>
  </si>
  <si>
    <t>LUCRECIA MAYELA AVILA DURAN</t>
  </si>
  <si>
    <t>24396473</t>
  </si>
  <si>
    <t>24302406</t>
  </si>
  <si>
    <t>24380448</t>
  </si>
  <si>
    <t>MARTIN ALFARO ROJAS</t>
  </si>
  <si>
    <t>24332310</t>
  </si>
  <si>
    <t>24434942</t>
  </si>
  <si>
    <t>24332852</t>
  </si>
  <si>
    <t>24445247</t>
  </si>
  <si>
    <t>LUIS FRANCISCO CORELLA ROJAS</t>
  </si>
  <si>
    <t>24941124</t>
  </si>
  <si>
    <t>24943663</t>
  </si>
  <si>
    <t>CATALINA PORRAS QUESADA</t>
  </si>
  <si>
    <t>24948687</t>
  </si>
  <si>
    <t>KENNLY JIMENEZ DELGADO</t>
  </si>
  <si>
    <t>21006458</t>
  </si>
  <si>
    <t>24441124</t>
  </si>
  <si>
    <t>24486316</t>
  </si>
  <si>
    <t>YANSY ALPIZAR JIMENEZ</t>
  </si>
  <si>
    <t>24485212</t>
  </si>
  <si>
    <t>24283278</t>
  </si>
  <si>
    <t>61151116</t>
  </si>
  <si>
    <t>HEYNER PEREIRA CHAVES</t>
  </si>
  <si>
    <t>24289926</t>
  </si>
  <si>
    <t>24465330</t>
  </si>
  <si>
    <t>ELIECER EDUARTE VILLALOBOS</t>
  </si>
  <si>
    <t>24465922</t>
  </si>
  <si>
    <t>24455195</t>
  </si>
  <si>
    <t>LUCY GOCHER CARAZO</t>
  </si>
  <si>
    <t>83535046</t>
  </si>
  <si>
    <t>GRETHEL MARIA AVILA VARGAS</t>
  </si>
  <si>
    <t>24456978</t>
  </si>
  <si>
    <t>BARRIO SAN JOSE</t>
  </si>
  <si>
    <t>24456160</t>
  </si>
  <si>
    <t>63363682</t>
  </si>
  <si>
    <t>24510853</t>
  </si>
  <si>
    <t>24511520</t>
  </si>
  <si>
    <t>24533686</t>
  </si>
  <si>
    <t>KATERINE MAYELA RAMIREZ GONZALEZ</t>
  </si>
  <si>
    <t>25431403</t>
  </si>
  <si>
    <t>24600385</t>
  </si>
  <si>
    <t>24619124</t>
  </si>
  <si>
    <t>24601646</t>
  </si>
  <si>
    <t>ALAJUELA / SAN CARLOS / AGUAS ZARCAS</t>
  </si>
  <si>
    <t>24744076</t>
  </si>
  <si>
    <t>MANUEL RODRIGUEZ SANDOVAL</t>
  </si>
  <si>
    <t>88470657</t>
  </si>
  <si>
    <t>24744058</t>
  </si>
  <si>
    <t>24711678</t>
  </si>
  <si>
    <t>GRETTEL MOLINA DIAZ</t>
  </si>
  <si>
    <t>KAREN CALDERON SOLANO</t>
  </si>
  <si>
    <t>24711101</t>
  </si>
  <si>
    <t>25514079</t>
  </si>
  <si>
    <t>25534079</t>
  </si>
  <si>
    <t>25520752</t>
  </si>
  <si>
    <t>25373019</t>
  </si>
  <si>
    <t>KATHERINE GARITA SOLANO</t>
  </si>
  <si>
    <t>83725966</t>
  </si>
  <si>
    <t>25371825</t>
  </si>
  <si>
    <t>25510804</t>
  </si>
  <si>
    <t>GABRIELA ARAYA SORIO</t>
  </si>
  <si>
    <t>PRISCILLA BOGARIN VILLALOBOS</t>
  </si>
  <si>
    <t>25521557</t>
  </si>
  <si>
    <t>25510214</t>
  </si>
  <si>
    <t>25520214</t>
  </si>
  <si>
    <t>25515483</t>
  </si>
  <si>
    <t>25746161</t>
  </si>
  <si>
    <t>25750123</t>
  </si>
  <si>
    <t>25350118</t>
  </si>
  <si>
    <t>25350018</t>
  </si>
  <si>
    <t>EVELYN ZAMORA HERRERA</t>
  </si>
  <si>
    <t>25564673</t>
  </si>
  <si>
    <t>22634404</t>
  </si>
  <si>
    <t>22604275</t>
  </si>
  <si>
    <t>BARRIO CORAZON DE JESUS</t>
  </si>
  <si>
    <t>22370313</t>
  </si>
  <si>
    <t>24830095</t>
  </si>
  <si>
    <t>24832200</t>
  </si>
  <si>
    <t>ELVIN GERARDO JIMENEZ PEREZ</t>
  </si>
  <si>
    <t>22694051</t>
  </si>
  <si>
    <t>22390925</t>
  </si>
  <si>
    <t>MARCO VINICIO PORRAS MARTINEZ</t>
  </si>
  <si>
    <t>21002720</t>
  </si>
  <si>
    <t>22654304</t>
  </si>
  <si>
    <t>21028716</t>
  </si>
  <si>
    <t>25660341</t>
  </si>
  <si>
    <t>22688024</t>
  </si>
  <si>
    <t>22618569</t>
  </si>
  <si>
    <t>BARRIO LA VICTORIA</t>
  </si>
  <si>
    <t>GAUDY MORALES MONTERO</t>
  </si>
  <si>
    <t>26660982</t>
  </si>
  <si>
    <t>85976933</t>
  </si>
  <si>
    <t>26853165</t>
  </si>
  <si>
    <t>26855329</t>
  </si>
  <si>
    <t>26867009</t>
  </si>
  <si>
    <t>NANDAYURE</t>
  </si>
  <si>
    <t>COLONIA</t>
  </si>
  <si>
    <t>MAYLEN VILLALOBOS SEQUEIRA</t>
  </si>
  <si>
    <t>83770478</t>
  </si>
  <si>
    <t>88495890</t>
  </si>
  <si>
    <t>26800025</t>
  </si>
  <si>
    <t>88454870</t>
  </si>
  <si>
    <t>21004099</t>
  </si>
  <si>
    <t>VIVANA MARTINEZ MARTINEZ</t>
  </si>
  <si>
    <t>86596745</t>
  </si>
  <si>
    <t>24700533</t>
  </si>
  <si>
    <t>26688036</t>
  </si>
  <si>
    <t>MARILY CASCANTE VILLEGAS</t>
  </si>
  <si>
    <t>26690008</t>
  </si>
  <si>
    <t>26692611</t>
  </si>
  <si>
    <t>ABANGARES</t>
  </si>
  <si>
    <t>26620016</t>
  </si>
  <si>
    <t>26620362</t>
  </si>
  <si>
    <t>GRICELDA VARGAS SEGURA</t>
  </si>
  <si>
    <t>26620685</t>
  </si>
  <si>
    <t>26958380</t>
  </si>
  <si>
    <t>26958490</t>
  </si>
  <si>
    <t>26955509</t>
  </si>
  <si>
    <t>84062203</t>
  </si>
  <si>
    <t>26611133</t>
  </si>
  <si>
    <t>26366130</t>
  </si>
  <si>
    <t>PAOLA BRENES ZAMORA</t>
  </si>
  <si>
    <t>26355272</t>
  </si>
  <si>
    <t>27774792</t>
  </si>
  <si>
    <t>86293133</t>
  </si>
  <si>
    <t>27770318</t>
  </si>
  <si>
    <t>27888330</t>
  </si>
  <si>
    <t>27869013</t>
  </si>
  <si>
    <t>27899454</t>
  </si>
  <si>
    <t>27898550</t>
  </si>
  <si>
    <t>27899336</t>
  </si>
  <si>
    <t>27733297</t>
  </si>
  <si>
    <t>FLANDER GONZALEZ SALGADO</t>
  </si>
  <si>
    <t>27733387</t>
  </si>
  <si>
    <t>27833955</t>
  </si>
  <si>
    <t>JAIME ALBERTO MORA LEIVA</t>
  </si>
  <si>
    <t>27833821</t>
  </si>
  <si>
    <t>21010746</t>
  </si>
  <si>
    <t>27580807</t>
  </si>
  <si>
    <t>LEICELL ARCE CAMPOS</t>
  </si>
  <si>
    <t>22017169</t>
  </si>
  <si>
    <t>27580537</t>
  </si>
  <si>
    <t>Bº Mª AUXILIADORA</t>
  </si>
  <si>
    <t>MELANIA MATA OTOYA</t>
  </si>
  <si>
    <t>85478027</t>
  </si>
  <si>
    <t>JEIMY CATLON SOLANO</t>
  </si>
  <si>
    <t>27687141</t>
  </si>
  <si>
    <t>27184597</t>
  </si>
  <si>
    <t>27186851</t>
  </si>
  <si>
    <t>27105591</t>
  </si>
  <si>
    <t>DEIVI TELLEZ JIMENEZ</t>
  </si>
  <si>
    <t>27104015</t>
  </si>
  <si>
    <t>LAURA ASTORGA AGUILAR</t>
  </si>
  <si>
    <t>27111497</t>
  </si>
  <si>
    <t>27165689</t>
  </si>
  <si>
    <t>27165048</t>
  </si>
  <si>
    <t>22370165</t>
  </si>
  <si>
    <t>CAROLINA RAMIREZ SANCHEZ</t>
  </si>
  <si>
    <t>22375389</t>
  </si>
  <si>
    <t>25466076</t>
  </si>
  <si>
    <t>25467360</t>
  </si>
  <si>
    <t>22766402</t>
  </si>
  <si>
    <t>89801986</t>
  </si>
  <si>
    <t>22704605</t>
  </si>
  <si>
    <t>24411371</t>
  </si>
  <si>
    <t>24302389</t>
  </si>
  <si>
    <t>24414692</t>
  </si>
  <si>
    <t>ELENA ALEJANDRA NAVARRO SANCHEZ</t>
  </si>
  <si>
    <t>24401624</t>
  </si>
  <si>
    <t>24411547</t>
  </si>
  <si>
    <t>RIBERA</t>
  </si>
  <si>
    <t>22396667</t>
  </si>
  <si>
    <t>26511232</t>
  </si>
  <si>
    <t>JAVIER ROSALES ROSALES</t>
  </si>
  <si>
    <t>60406003</t>
  </si>
  <si>
    <t>88359553</t>
  </si>
  <si>
    <t>25480085</t>
  </si>
  <si>
    <t>FREDDY GERARDO GAMBOA VILLANAEA</t>
  </si>
  <si>
    <t>25480522</t>
  </si>
  <si>
    <t>25461178</t>
  </si>
  <si>
    <t>83456689</t>
  </si>
  <si>
    <t>ELENA PICADO NARANJO</t>
  </si>
  <si>
    <t>21004869</t>
  </si>
  <si>
    <t>27600831</t>
  </si>
  <si>
    <t>LUIS ENRIQUE CALVO GARCIA</t>
  </si>
  <si>
    <t>22371889</t>
  </si>
  <si>
    <t>22371887</t>
  </si>
  <si>
    <t>24633145</t>
  </si>
  <si>
    <t>GONZALO ALBERTO BARAHONA SOLANO</t>
  </si>
  <si>
    <t>24633545</t>
  </si>
  <si>
    <t>22629838</t>
  </si>
  <si>
    <t>70469481</t>
  </si>
  <si>
    <t>JAINE ESQUIVEL VILLEGAS</t>
  </si>
  <si>
    <t>88703312</t>
  </si>
  <si>
    <t>24334942</t>
  </si>
  <si>
    <t>83915863</t>
  </si>
  <si>
    <t>22130880</t>
  </si>
  <si>
    <t>22752580</t>
  </si>
  <si>
    <t>22596011</t>
  </si>
  <si>
    <t>Bº CIENEGUITA</t>
  </si>
  <si>
    <t>27581456</t>
  </si>
  <si>
    <t>27582530</t>
  </si>
  <si>
    <t>22752306</t>
  </si>
  <si>
    <t>22751458</t>
  </si>
  <si>
    <t>22524023</t>
  </si>
  <si>
    <t>22130239</t>
  </si>
  <si>
    <t>22130384</t>
  </si>
  <si>
    <t>22342991</t>
  </si>
  <si>
    <t>22850398</t>
  </si>
  <si>
    <t>RIOJALANDIA</t>
  </si>
  <si>
    <t>26632219</t>
  </si>
  <si>
    <t>OSCAR CASCANTE CASCANTE</t>
  </si>
  <si>
    <t>88291571</t>
  </si>
  <si>
    <t>84326085</t>
  </si>
  <si>
    <t>27750083</t>
  </si>
  <si>
    <t>MIRIAM ZAPATA BUSTOS</t>
  </si>
  <si>
    <t>27750256</t>
  </si>
  <si>
    <t>27321279</t>
  </si>
  <si>
    <t>DEIVIN JOSE RODRIGUEZ RAMIREZ</t>
  </si>
  <si>
    <t>27322287</t>
  </si>
  <si>
    <t>QUINCE DE SETIEMBRE</t>
  </si>
  <si>
    <t>86689000</t>
  </si>
  <si>
    <t>22547978</t>
  </si>
  <si>
    <t>22544090</t>
  </si>
  <si>
    <t>84596882</t>
  </si>
  <si>
    <t>27666267</t>
  </si>
  <si>
    <t>27666283</t>
  </si>
  <si>
    <t>27511907</t>
  </si>
  <si>
    <t>LUIS MATARRITA THOMPSON</t>
  </si>
  <si>
    <t>89922195</t>
  </si>
  <si>
    <t>87286188</t>
  </si>
  <si>
    <t>24419889</t>
  </si>
  <si>
    <t>24495118</t>
  </si>
  <si>
    <t>89353720</t>
  </si>
  <si>
    <t>24303339</t>
  </si>
  <si>
    <t>25746732</t>
  </si>
  <si>
    <t>25742026</t>
  </si>
  <si>
    <t>25348308</t>
  </si>
  <si>
    <t>CESAR RODOLFO ORTIZ LEON</t>
  </si>
  <si>
    <t>24384141</t>
  </si>
  <si>
    <t>22310808</t>
  </si>
  <si>
    <t>YESENIA GONZALEZ CALDERON</t>
  </si>
  <si>
    <t>27644241</t>
  </si>
  <si>
    <t>27644108</t>
  </si>
  <si>
    <t>24302825</t>
  </si>
  <si>
    <t>GUILLEN ESAU VASQUEZ JIMENEZ</t>
  </si>
  <si>
    <t>24401598</t>
  </si>
  <si>
    <t>24583223</t>
  </si>
  <si>
    <t>JOHANNA ULATE JIMENEZ</t>
  </si>
  <si>
    <t>84395345</t>
  </si>
  <si>
    <t>22612727</t>
  </si>
  <si>
    <t>CINDY OVIEDO RODRIGUEZ</t>
  </si>
  <si>
    <t>22623025</t>
  </si>
  <si>
    <t>22370315</t>
  </si>
  <si>
    <t>27951022</t>
  </si>
  <si>
    <t>83133956</t>
  </si>
  <si>
    <t>FRAY CASIANO DE MADRID</t>
  </si>
  <si>
    <t>88232618</t>
  </si>
  <si>
    <t>83087050</t>
  </si>
  <si>
    <t>27866209</t>
  </si>
  <si>
    <t>26630290</t>
  </si>
  <si>
    <t>ANA MARCELA MATARRITA AGUILAR</t>
  </si>
  <si>
    <t>26639730</t>
  </si>
  <si>
    <t>24603972</t>
  </si>
  <si>
    <t>24601238</t>
  </si>
  <si>
    <t>61734849</t>
  </si>
  <si>
    <t>ELKY MARIA CAMARENO GUTIERREZ</t>
  </si>
  <si>
    <t>26670044</t>
  </si>
  <si>
    <t>26500295</t>
  </si>
  <si>
    <t>JESSICA GOMEZ GODOY</t>
  </si>
  <si>
    <t>86505339</t>
  </si>
  <si>
    <t>25344391</t>
  </si>
  <si>
    <t>26436492</t>
  </si>
  <si>
    <t>26433201</t>
  </si>
  <si>
    <t>KATTIA VILLALOBOS VALDEZ</t>
  </si>
  <si>
    <t>26377541</t>
  </si>
  <si>
    <t>27633096</t>
  </si>
  <si>
    <t>85334318</t>
  </si>
  <si>
    <t>MARIA ESTRELLA CEDEÑO CHAVARRIA</t>
  </si>
  <si>
    <t>84699645</t>
  </si>
  <si>
    <t>DENISE MARCELA ARCIA ROJAS</t>
  </si>
  <si>
    <t>22756967</t>
  </si>
  <si>
    <t>24734026</t>
  </si>
  <si>
    <t>ROSALYN SIBAJA GOMEZ</t>
  </si>
  <si>
    <t>24733078</t>
  </si>
  <si>
    <t>83187649</t>
  </si>
  <si>
    <t>22191805</t>
  </si>
  <si>
    <t>25400117</t>
  </si>
  <si>
    <t>25402468</t>
  </si>
  <si>
    <t>22301358</t>
  </si>
  <si>
    <t>22544047</t>
  </si>
  <si>
    <t>22826296</t>
  </si>
  <si>
    <t>25821525</t>
  </si>
  <si>
    <t>40809678</t>
  </si>
  <si>
    <t>24505216</t>
  </si>
  <si>
    <t>26888243</t>
  </si>
  <si>
    <t>87058536</t>
  </si>
  <si>
    <t>JOSE LAZARO ORTIZ</t>
  </si>
  <si>
    <t>27300895</t>
  </si>
  <si>
    <t>GREIVIN CHAVARRIA BRIONES</t>
  </si>
  <si>
    <t>26410123</t>
  </si>
  <si>
    <t>21007583</t>
  </si>
  <si>
    <t>24414544</t>
  </si>
  <si>
    <t>22296094</t>
  </si>
  <si>
    <t>CARPIO</t>
  </si>
  <si>
    <t>22201089</t>
  </si>
  <si>
    <t>MASILVIA ARROYO VARGAS</t>
  </si>
  <si>
    <t>83124507</t>
  </si>
  <si>
    <t>22310578</t>
  </si>
  <si>
    <t>24272058</t>
  </si>
  <si>
    <t>24722058</t>
  </si>
  <si>
    <t>ROBERTO CEDPEDES MORA</t>
  </si>
  <si>
    <t>24722182</t>
  </si>
  <si>
    <t>24691724</t>
  </si>
  <si>
    <t>REBECA CABRERA SEGURA</t>
  </si>
  <si>
    <t>24799162</t>
  </si>
  <si>
    <t>24695049</t>
  </si>
  <si>
    <t>24695305</t>
  </si>
  <si>
    <t>24699197</t>
  </si>
  <si>
    <t>84868794</t>
  </si>
  <si>
    <t>27611126</t>
  </si>
  <si>
    <t>24330078</t>
  </si>
  <si>
    <t>24332701</t>
  </si>
  <si>
    <t>22881378</t>
  </si>
  <si>
    <t>27181318</t>
  </si>
  <si>
    <t>85806919</t>
  </si>
  <si>
    <t>27186207</t>
  </si>
  <si>
    <t>26956889</t>
  </si>
  <si>
    <t>86224307</t>
  </si>
  <si>
    <t>HENRY ALBERTO MORA ESPINOZA</t>
  </si>
  <si>
    <t>27725189</t>
  </si>
  <si>
    <t>26730247</t>
  </si>
  <si>
    <t>26711140</t>
  </si>
  <si>
    <t>24380695</t>
  </si>
  <si>
    <t>26944000</t>
  </si>
  <si>
    <t>CAPRI</t>
  </si>
  <si>
    <t>22700385</t>
  </si>
  <si>
    <t>SERGIO BEITA LIZANO</t>
  </si>
  <si>
    <t>25102084</t>
  </si>
  <si>
    <t>LA GARITA</t>
  </si>
  <si>
    <t>24846104</t>
  </si>
  <si>
    <t>47070674</t>
  </si>
  <si>
    <t>22724746</t>
  </si>
  <si>
    <t>KIMBERLY ANGELI BONILLA NOGUERA</t>
  </si>
  <si>
    <t>22792767</t>
  </si>
  <si>
    <t>ALEX CALERO LOPEZ</t>
  </si>
  <si>
    <t>25000521</t>
  </si>
  <si>
    <t>SAN JOSE LA MONTAÑA</t>
  </si>
  <si>
    <t>22662047</t>
  </si>
  <si>
    <t>KATTYA YOLANDA HUERTAS ARAYA</t>
  </si>
  <si>
    <t>NISPERO TRES</t>
  </si>
  <si>
    <t>22631587</t>
  </si>
  <si>
    <t>22631586</t>
  </si>
  <si>
    <t>22764768</t>
  </si>
  <si>
    <t>21010915</t>
  </si>
  <si>
    <t>22511769</t>
  </si>
  <si>
    <t>22598615</t>
  </si>
  <si>
    <t>27972329</t>
  </si>
  <si>
    <t>27972815</t>
  </si>
  <si>
    <t>27987416</t>
  </si>
  <si>
    <t>SUSANA HERNANDEZ RODRIGUEZ</t>
  </si>
  <si>
    <t>22795421</t>
  </si>
  <si>
    <t>LIZBETH MORA SEQUEIRA</t>
  </si>
  <si>
    <t>22780661</t>
  </si>
  <si>
    <t>24496555</t>
  </si>
  <si>
    <t>22496555</t>
  </si>
  <si>
    <t>62377326</t>
  </si>
  <si>
    <t>27640352</t>
  </si>
  <si>
    <t>ALAJUELA / POAS / SABANA REDONDA</t>
  </si>
  <si>
    <t>24820071</t>
  </si>
  <si>
    <t>22199033</t>
  </si>
  <si>
    <t>22198848</t>
  </si>
  <si>
    <t>MONTERO Y PALITO</t>
  </si>
  <si>
    <t>26615578</t>
  </si>
  <si>
    <t>83626312</t>
  </si>
  <si>
    <t>24591100 Ext.33206/44841</t>
  </si>
  <si>
    <t>25610238</t>
  </si>
  <si>
    <t>83478598</t>
  </si>
  <si>
    <t>21012077</t>
  </si>
  <si>
    <t>83010977</t>
  </si>
  <si>
    <t>GUSTAVO CHAVARRIA SERRANO</t>
  </si>
  <si>
    <t>26970017</t>
  </si>
  <si>
    <t>27799135</t>
  </si>
  <si>
    <t>GENER JIMENEZ CHAVARRIA</t>
  </si>
  <si>
    <t>27799004</t>
  </si>
  <si>
    <t>27351134</t>
  </si>
  <si>
    <t>JUAN ARIAS MORA</t>
  </si>
  <si>
    <t>27355041</t>
  </si>
  <si>
    <t>22932598</t>
  </si>
  <si>
    <t>SILVIA ELENA TORRES JIMENEZ</t>
  </si>
  <si>
    <t>26421069</t>
  </si>
  <si>
    <t>OLGA PATRICIA MONCADA LEDEMA</t>
  </si>
  <si>
    <t>IVETH ALVAREZ VILLALOBOS</t>
  </si>
  <si>
    <t>26420211</t>
  </si>
  <si>
    <t>24741354</t>
  </si>
  <si>
    <t>88019083</t>
  </si>
  <si>
    <t>24680376</t>
  </si>
  <si>
    <t>26633449</t>
  </si>
  <si>
    <t>83199294</t>
  </si>
  <si>
    <t>27645236</t>
  </si>
  <si>
    <t>HEREDIANA</t>
  </si>
  <si>
    <t>88348651</t>
  </si>
  <si>
    <t>27654219</t>
  </si>
  <si>
    <t>25341664</t>
  </si>
  <si>
    <t>RAFAEL ANGEL CALDERON GUARDIA</t>
  </si>
  <si>
    <t>26364033</t>
  </si>
  <si>
    <t>26350583</t>
  </si>
  <si>
    <t>22256305</t>
  </si>
  <si>
    <t>JENNIFER BOLAÑOS AYMERICH</t>
  </si>
  <si>
    <t>22340456</t>
  </si>
  <si>
    <t>27677501</t>
  </si>
  <si>
    <t>GRETTEL HIDALGO ARIAS</t>
  </si>
  <si>
    <t>21007274</t>
  </si>
  <si>
    <t>22269446</t>
  </si>
  <si>
    <t>22271729</t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</si>
  <si>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</si>
  <si>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</si>
  <si>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</si>
  <si>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</si>
  <si>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</si>
  <si>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</si>
  <si>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>Ver detalles en la Guía para el llenado del Censo Escolar 2025-Informe Final.</t>
  </si>
  <si>
    <t>Barbitúricos (pastillas para dormir)</t>
  </si>
  <si>
    <t>Derivados del Opio, tales como: morfina, heroína, codeína, fentanilo, oxicodona, tramadol, ketamina</t>
  </si>
  <si>
    <t>Alucinógenos</t>
  </si>
  <si>
    <t>Ketamina</t>
  </si>
  <si>
    <t>Ácido Lisérgico-LSD- (ácido, cartón)</t>
  </si>
  <si>
    <t>Psilocibina (hongos mágicos)</t>
  </si>
  <si>
    <t>Reina de la noche</t>
  </si>
  <si>
    <t>Drogas Mixtas</t>
  </si>
  <si>
    <t>Marihuana/Cannabis</t>
  </si>
  <si>
    <t>Nicotina-Tabaco</t>
  </si>
  <si>
    <t>Vapeador</t>
  </si>
  <si>
    <t>Todos los inhalantes, como el pegamento, la gasolina</t>
  </si>
  <si>
    <t>Mezcalina y DMT</t>
  </si>
  <si>
    <t>Éxtasis (estimulante de primera elección)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</si>
</sst>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b/>
      <sz val="11"/>
      <color rgb="FF7030A0"/>
      <name val="Aptos"/>
      <family val="2"/>
    </font>
    <font>
      <b/>
      <sz val="11"/>
      <color theme="1"/>
      <name val="Aptos"/>
      <family val="2"/>
    </font>
    <font>
      <b/>
      <sz val="11"/>
      <color rgb="FF7030A0"/>
      <name val="Calibri"/>
      <family val="2"/>
      <scheme val="minor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sz val="10"/>
      <color theme="1"/>
      <name val="Carlito"/>
      <family val="2"/>
    </font>
    <font>
      <b/>
      <i/>
      <sz val="24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b/>
      <sz val="20"/>
      <color theme="1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4"/>
      <color theme="1"/>
      <name val="Carlito"/>
      <family val="2"/>
    </font>
    <font>
      <b/>
      <i/>
      <sz val="11"/>
      <color theme="1"/>
      <name val="Carlito"/>
      <family val="2"/>
    </font>
    <font>
      <b/>
      <sz val="10"/>
      <color theme="1"/>
      <name val="Carlito"/>
      <family val="2"/>
    </font>
    <font>
      <b/>
      <sz val="11"/>
      <color theme="1"/>
      <name val="Carlito"/>
      <family val="2"/>
    </font>
    <font>
      <i/>
      <sz val="11"/>
      <color theme="1"/>
      <name val="Carlito"/>
      <family val="2"/>
    </font>
    <font>
      <b/>
      <sz val="11"/>
      <name val="Carlito"/>
      <family val="2"/>
    </font>
    <font>
      <sz val="12"/>
      <color theme="1"/>
      <name val="Carlito"/>
      <family val="2"/>
    </font>
    <font>
      <sz val="11"/>
      <name val="Carlito"/>
      <family val="2"/>
    </font>
    <font>
      <b/>
      <sz val="10"/>
      <name val="Carlito"/>
      <family val="2"/>
    </font>
    <font>
      <b/>
      <sz val="12"/>
      <color theme="8" tint="-0.499984740745262"/>
      <name val="Carlito"/>
      <family val="2"/>
    </font>
    <font>
      <i/>
      <sz val="10"/>
      <color theme="1"/>
      <name val="Carlito"/>
      <family val="2"/>
    </font>
    <font>
      <b/>
      <sz val="12"/>
      <color rgb="FFFF0000"/>
      <name val="Carlito"/>
      <family val="2"/>
    </font>
    <font>
      <b/>
      <sz val="14"/>
      <name val="Carlito"/>
      <family val="2"/>
    </font>
    <font>
      <b/>
      <i/>
      <sz val="12"/>
      <color theme="1"/>
      <name val="Carlito"/>
      <family val="2"/>
    </font>
    <font>
      <b/>
      <vertAlign val="superscript"/>
      <sz val="11"/>
      <color theme="1"/>
      <name val="Carlito"/>
      <family val="2"/>
    </font>
    <font>
      <b/>
      <i/>
      <sz val="10"/>
      <color theme="1"/>
      <name val="Carlito"/>
      <family val="2"/>
    </font>
    <font>
      <b/>
      <vertAlign val="superscript"/>
      <sz val="10"/>
      <color theme="1"/>
      <name val="Carlito"/>
      <family val="2"/>
    </font>
    <font>
      <b/>
      <sz val="14"/>
      <color theme="0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b/>
      <i/>
      <sz val="10"/>
      <color rgb="FF0060A8"/>
      <name val="Carlito"/>
      <family val="2"/>
    </font>
    <font>
      <sz val="11"/>
      <color rgb="FFC00000"/>
      <name val="Carlito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28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rgb="FF002060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thick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dotted">
        <color auto="1"/>
      </top>
      <bottom/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 style="thin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dotted">
        <color auto="1"/>
      </top>
      <bottom/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dashed">
        <color rgb="FF002060"/>
      </bottom>
      <diagonal/>
    </border>
    <border>
      <left/>
      <right style="medium">
        <color auto="1"/>
      </right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auto="1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/>
      <right style="dotted">
        <color auto="1"/>
      </right>
      <top/>
      <bottom style="thick">
        <color auto="1"/>
      </bottom>
      <diagonal/>
    </border>
    <border>
      <left/>
      <right style="dotted">
        <color auto="1"/>
      </right>
      <top style="dotted">
        <color auto="1"/>
      </top>
      <bottom style="thick">
        <color indexed="64"/>
      </bottom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DashDot">
        <color auto="1"/>
      </left>
      <right style="dotted">
        <color indexed="64"/>
      </right>
      <top/>
      <bottom style="dotted">
        <color auto="1"/>
      </bottom>
      <diagonal/>
    </border>
    <border>
      <left style="mediumDashDot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ashDotDot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dashDotDot">
        <color indexed="64"/>
      </bottom>
      <diagonal/>
    </border>
    <border>
      <left style="thick">
        <color indexed="64"/>
      </left>
      <right/>
      <top style="dashDotDot">
        <color indexed="64"/>
      </top>
      <bottom/>
      <diagonal/>
    </border>
    <border>
      <left/>
      <right style="medium">
        <color auto="1"/>
      </right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/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dotted">
        <color indexed="64"/>
      </left>
      <right/>
      <top style="thick">
        <color auto="1"/>
      </top>
      <bottom/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ashDotDot">
        <color auto="1"/>
      </bottom>
      <diagonal/>
    </border>
    <border>
      <left/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medium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indexed="64"/>
      </right>
      <top style="dotted">
        <color auto="1"/>
      </top>
      <bottom style="dashDotDot">
        <color auto="1"/>
      </bottom>
      <diagonal/>
    </border>
    <border>
      <left style="medium">
        <color auto="1"/>
      </left>
      <right style="dotted">
        <color indexed="64"/>
      </right>
      <top/>
      <bottom style="dotted">
        <color auto="1"/>
      </bottom>
      <diagonal/>
    </border>
    <border>
      <left style="medium">
        <color auto="1"/>
      </left>
      <right style="dotted">
        <color indexed="64"/>
      </right>
      <top style="dotted">
        <color auto="1"/>
      </top>
      <bottom/>
      <diagonal/>
    </border>
    <border>
      <left style="mediumDashDot">
        <color indexed="64"/>
      </left>
      <right/>
      <top style="thick">
        <color indexed="64"/>
      </top>
      <bottom/>
      <diagonal/>
    </border>
    <border>
      <left/>
      <right style="mediumDashDot">
        <color indexed="64"/>
      </right>
      <top style="thick">
        <color indexed="64"/>
      </top>
      <bottom/>
      <diagonal/>
    </border>
    <border>
      <left style="medium">
        <color auto="1"/>
      </left>
      <right style="dotted">
        <color indexed="64"/>
      </right>
      <top/>
      <bottom style="thick">
        <color auto="1"/>
      </bottom>
      <diagonal/>
    </border>
    <border>
      <left style="dotted">
        <color indexed="64"/>
      </left>
      <right style="dotted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auto="1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thick">
        <color auto="1"/>
      </left>
      <right/>
      <top style="thick">
        <color indexed="64"/>
      </top>
      <bottom/>
      <diagonal/>
    </border>
    <border>
      <left/>
      <right/>
      <top style="dashDotDot">
        <color indexed="64"/>
      </top>
      <bottom style="thin">
        <color auto="1"/>
      </bottom>
      <diagonal/>
    </border>
    <border>
      <left/>
      <right style="medium">
        <color auto="1"/>
      </right>
      <top style="dashDotDot">
        <color indexed="64"/>
      </top>
      <bottom style="thin">
        <color auto="1"/>
      </bottom>
      <diagonal/>
    </border>
    <border>
      <left style="medium">
        <color indexed="64"/>
      </left>
      <right/>
      <top style="dashDotDot">
        <color indexed="64"/>
      </top>
      <bottom style="thin">
        <color auto="1"/>
      </bottom>
      <diagonal/>
    </border>
    <border>
      <left style="thick">
        <color indexed="64"/>
      </left>
      <right style="mediumDashDot">
        <color auto="1"/>
      </right>
      <top/>
      <bottom style="thick">
        <color indexed="64"/>
      </bottom>
      <diagonal/>
    </border>
    <border>
      <left style="mediumDashDot">
        <color auto="1"/>
      </left>
      <right style="dotted">
        <color indexed="64"/>
      </right>
      <top style="dashDotDot">
        <color auto="1"/>
      </top>
      <bottom style="thick">
        <color indexed="64"/>
      </bottom>
      <diagonal/>
    </border>
    <border>
      <left style="dotted">
        <color auto="1"/>
      </left>
      <right style="dotted">
        <color auto="1"/>
      </right>
      <top style="dashDotDot">
        <color auto="1"/>
      </top>
      <bottom style="thick">
        <color indexed="64"/>
      </bottom>
      <diagonal/>
    </border>
    <border>
      <left/>
      <right/>
      <top style="dashDotDot">
        <color auto="1"/>
      </top>
      <bottom style="thick">
        <color indexed="64"/>
      </bottom>
      <diagonal/>
    </border>
    <border>
      <left style="dotted">
        <color auto="1"/>
      </left>
      <right/>
      <top style="dashDotDot">
        <color auto="1"/>
      </top>
      <bottom style="thick">
        <color indexed="64"/>
      </bottom>
      <diagonal/>
    </border>
    <border>
      <left style="thick">
        <color indexed="64"/>
      </left>
      <right style="medium">
        <color auto="1"/>
      </right>
      <top style="thick">
        <color indexed="64"/>
      </top>
      <bottom/>
      <diagonal/>
    </border>
    <border>
      <left style="medium">
        <color auto="1"/>
      </left>
      <right style="dotted">
        <color auto="1"/>
      </right>
      <top style="thick">
        <color auto="1"/>
      </top>
      <bottom/>
      <diagonal/>
    </border>
    <border>
      <left style="dotted">
        <color auto="1"/>
      </left>
      <right/>
      <top style="thick">
        <color indexed="64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theme="8" tint="0.59996337778862885"/>
      </left>
      <right style="hair">
        <color theme="8" tint="0.59996337778862885"/>
      </right>
      <top style="hair">
        <color theme="8" tint="0.59996337778862885"/>
      </top>
      <bottom/>
      <diagonal/>
    </border>
    <border>
      <left style="dotted">
        <color theme="7" tint="-0.499984740745262"/>
      </left>
      <right/>
      <top style="dotted">
        <color theme="7" tint="-0.499984740745262"/>
      </top>
      <bottom style="thin">
        <color theme="4" tint="0.39997558519241921"/>
      </bottom>
      <diagonal/>
    </border>
    <border>
      <left style="dotted">
        <color theme="7" tint="-0.499984740745262"/>
      </left>
      <right/>
      <top style="dotted">
        <color theme="7" tint="-0.499984740745262"/>
      </top>
      <bottom style="dotted">
        <color theme="7" tint="-0.499984740745262"/>
      </bottom>
      <diagonal/>
    </border>
    <border>
      <left style="dotted">
        <color indexed="64"/>
      </left>
      <right/>
      <top style="thick">
        <color auto="1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 style="mediumDashDot">
        <color auto="1"/>
      </left>
      <right style="dotted">
        <color indexed="64"/>
      </right>
      <top style="dotted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4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0" xfId="0" applyFont="1" applyFill="1"/>
    <xf numFmtId="0" fontId="8" fillId="4" borderId="121" xfId="0" applyFont="1" applyFill="1" applyBorder="1"/>
    <xf numFmtId="0" fontId="9" fillId="0" borderId="0" xfId="0" applyFont="1"/>
    <xf numFmtId="0" fontId="9" fillId="3" borderId="122" xfId="0" applyFont="1" applyFill="1" applyBorder="1"/>
    <xf numFmtId="0" fontId="9" fillId="3" borderId="123" xfId="0" applyFont="1" applyFill="1" applyBorder="1"/>
    <xf numFmtId="0" fontId="10" fillId="4" borderId="121" xfId="0" applyFont="1" applyFill="1" applyBorder="1"/>
    <xf numFmtId="0" fontId="9" fillId="0" borderId="0" xfId="0" applyFont="1" applyAlignment="1">
      <alignment horizontal="left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right" vertical="center" indent="1"/>
      <protection hidden="1"/>
    </xf>
    <xf numFmtId="0" fontId="19" fillId="0" borderId="0" xfId="0" applyFont="1" applyAlignment="1" applyProtection="1">
      <alignment vertical="center"/>
      <protection hidden="1"/>
    </xf>
    <xf numFmtId="0" fontId="20" fillId="0" borderId="20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64" fontId="23" fillId="0" borderId="0" xfId="0" applyNumberFormat="1" applyFont="1" applyAlignment="1" applyProtection="1">
      <alignment horizontal="left" vertical="center"/>
      <protection hidden="1"/>
    </xf>
    <xf numFmtId="164" fontId="22" fillId="0" borderId="22" xfId="0" applyNumberFormat="1" applyFont="1" applyBorder="1" applyAlignment="1" applyProtection="1">
      <alignment horizontal="left" vertical="center"/>
      <protection hidden="1"/>
    </xf>
    <xf numFmtId="0" fontId="13" fillId="0" borderId="120" xfId="0" applyFont="1" applyBorder="1" applyAlignment="1" applyProtection="1">
      <alignment vertical="top"/>
      <protection hidden="1"/>
    </xf>
    <xf numFmtId="0" fontId="23" fillId="0" borderId="0" xfId="0" applyFont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right" vertical="center" inden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top"/>
      <protection hidden="1"/>
    </xf>
    <xf numFmtId="0" fontId="13" fillId="0" borderId="0" xfId="0" applyFont="1" applyAlignment="1" applyProtection="1">
      <alignment horizontal="left"/>
      <protection hidden="1"/>
    </xf>
    <xf numFmtId="164" fontId="23" fillId="0" borderId="0" xfId="0" applyNumberFormat="1" applyFont="1" applyAlignment="1" applyProtection="1">
      <alignment horizontal="left" vertical="center" shrinkToFit="1"/>
      <protection hidden="1"/>
    </xf>
    <xf numFmtId="0" fontId="13" fillId="0" borderId="0" xfId="0" applyFont="1" applyAlignment="1" applyProtection="1">
      <alignment horizontal="right" vertical="center" indent="1"/>
      <protection hidden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indent="8"/>
    </xf>
    <xf numFmtId="0" fontId="17" fillId="0" borderId="2" xfId="0" applyFont="1" applyBorder="1" applyAlignment="1">
      <alignment horizontal="center" vertical="center" wrapText="1"/>
    </xf>
    <xf numFmtId="0" fontId="17" fillId="0" borderId="110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3" fontId="26" fillId="0" borderId="34" xfId="0" applyNumberFormat="1" applyFont="1" applyBorder="1" applyAlignment="1" applyProtection="1">
      <alignment horizontal="center" vertical="center" wrapText="1"/>
      <protection hidden="1"/>
    </xf>
    <xf numFmtId="3" fontId="26" fillId="0" borderId="90" xfId="0" applyNumberFormat="1" applyFont="1" applyBorder="1" applyAlignment="1" applyProtection="1">
      <alignment horizontal="center" vertical="center" wrapText="1"/>
      <protection hidden="1"/>
    </xf>
    <xf numFmtId="3" fontId="26" fillId="0" borderId="28" xfId="0" applyNumberFormat="1" applyFont="1" applyBorder="1" applyAlignment="1" applyProtection="1">
      <alignment horizontal="center" vertical="center" wrapText="1"/>
      <protection hidden="1"/>
    </xf>
    <xf numFmtId="3" fontId="26" fillId="0" borderId="83" xfId="0" applyNumberFormat="1" applyFont="1" applyBorder="1" applyAlignment="1" applyProtection="1">
      <alignment horizontal="center" vertical="center" wrapText="1"/>
      <protection hidden="1"/>
    </xf>
    <xf numFmtId="3" fontId="13" fillId="0" borderId="0" xfId="0" applyNumberFormat="1" applyFont="1"/>
    <xf numFmtId="0" fontId="31" fillId="0" borderId="63" xfId="0" applyFont="1" applyBorder="1" applyAlignment="1">
      <alignment horizontal="left" vertical="center" wrapText="1" indent="2"/>
    </xf>
    <xf numFmtId="3" fontId="26" fillId="0" borderId="59" xfId="0" applyNumberFormat="1" applyFont="1" applyBorder="1" applyAlignment="1" applyProtection="1">
      <alignment horizontal="center" vertical="center" wrapText="1"/>
      <protection hidden="1"/>
    </xf>
    <xf numFmtId="0" fontId="31" fillId="0" borderId="78" xfId="0" applyFont="1" applyBorder="1" applyAlignment="1">
      <alignment horizontal="left" vertical="center" wrapText="1" indent="2"/>
    </xf>
    <xf numFmtId="3" fontId="26" fillId="0" borderId="79" xfId="0" applyNumberFormat="1" applyFont="1" applyBorder="1" applyAlignment="1" applyProtection="1">
      <alignment horizontal="center" vertical="center" wrapText="1"/>
      <protection hidden="1"/>
    </xf>
    <xf numFmtId="3" fontId="26" fillId="0" borderId="36" xfId="0" applyNumberFormat="1" applyFont="1" applyBorder="1" applyAlignment="1" applyProtection="1">
      <alignment horizontal="center" vertical="center" wrapText="1"/>
      <protection hidden="1"/>
    </xf>
    <xf numFmtId="3" fontId="26" fillId="0" borderId="93" xfId="0" applyNumberFormat="1" applyFont="1" applyBorder="1" applyAlignment="1" applyProtection="1">
      <alignment horizontal="center" vertical="center" wrapText="1"/>
      <protection hidden="1"/>
    </xf>
    <xf numFmtId="3" fontId="26" fillId="0" borderId="31" xfId="0" applyNumberFormat="1" applyFont="1" applyBorder="1" applyAlignment="1" applyProtection="1">
      <alignment horizontal="center" vertical="center" wrapText="1"/>
      <protection hidden="1"/>
    </xf>
    <xf numFmtId="3" fontId="26" fillId="0" borderId="29" xfId="0" applyNumberFormat="1" applyFont="1" applyBorder="1" applyAlignment="1" applyProtection="1">
      <alignment horizontal="center" vertical="center" wrapText="1"/>
      <protection hidden="1"/>
    </xf>
    <xf numFmtId="0" fontId="23" fillId="0" borderId="63" xfId="0" applyFont="1" applyBorder="1" applyAlignment="1">
      <alignment horizontal="left" vertical="center" wrapText="1" indent="2"/>
    </xf>
    <xf numFmtId="3" fontId="26" fillId="0" borderId="91" xfId="0" applyNumberFormat="1" applyFont="1" applyBorder="1" applyAlignment="1" applyProtection="1">
      <alignment horizontal="center" vertical="center" wrapText="1"/>
      <protection hidden="1"/>
    </xf>
    <xf numFmtId="3" fontId="26" fillId="0" borderId="23" xfId="0" applyNumberFormat="1" applyFont="1" applyBorder="1" applyAlignment="1" applyProtection="1">
      <alignment horizontal="center" vertical="center" wrapText="1"/>
      <protection hidden="1"/>
    </xf>
    <xf numFmtId="3" fontId="26" fillId="0" borderId="21" xfId="0" applyNumberFormat="1" applyFont="1" applyBorder="1" applyAlignment="1" applyProtection="1">
      <alignment horizontal="center" vertical="center" wrapText="1"/>
      <protection hidden="1"/>
    </xf>
    <xf numFmtId="0" fontId="13" fillId="0" borderId="41" xfId="0" applyFont="1" applyBorder="1" applyAlignment="1">
      <alignment horizontal="left" vertical="center" wrapText="1" indent="4"/>
    </xf>
    <xf numFmtId="3" fontId="26" fillId="0" borderId="35" xfId="0" applyNumberFormat="1" applyFont="1" applyBorder="1" applyAlignment="1" applyProtection="1">
      <alignment horizontal="center" vertical="center" wrapText="1"/>
      <protection hidden="1"/>
    </xf>
    <xf numFmtId="0" fontId="32" fillId="0" borderId="85" xfId="0" applyFont="1" applyBorder="1" applyAlignment="1">
      <alignment horizontal="left" vertical="center" wrapText="1"/>
    </xf>
    <xf numFmtId="3" fontId="26" fillId="0" borderId="86" xfId="0" applyNumberFormat="1" applyFont="1" applyBorder="1" applyAlignment="1" applyProtection="1">
      <alignment horizontal="center" vertical="center" wrapText="1"/>
      <protection hidden="1"/>
    </xf>
    <xf numFmtId="3" fontId="26" fillId="0" borderId="100" xfId="0" applyNumberFormat="1" applyFont="1" applyBorder="1" applyAlignment="1" applyProtection="1">
      <alignment horizontal="center" vertical="center" wrapText="1"/>
      <protection hidden="1"/>
    </xf>
    <xf numFmtId="3" fontId="26" fillId="0" borderId="89" xfId="0" applyNumberFormat="1" applyFont="1" applyBorder="1" applyAlignment="1" applyProtection="1">
      <alignment horizontal="center" vertical="center" wrapText="1"/>
      <protection hidden="1"/>
    </xf>
    <xf numFmtId="3" fontId="26" fillId="0" borderId="87" xfId="0" applyNumberFormat="1" applyFont="1" applyBorder="1" applyAlignment="1" applyProtection="1">
      <alignment horizontal="center" vertical="center" wrapText="1"/>
      <protection hidden="1"/>
    </xf>
    <xf numFmtId="0" fontId="23" fillId="0" borderId="85" xfId="0" applyFont="1" applyBorder="1" applyAlignment="1">
      <alignment horizontal="left" vertical="center" wrapText="1" indent="2"/>
    </xf>
    <xf numFmtId="0" fontId="23" fillId="0" borderId="78" xfId="0" applyFont="1" applyBorder="1" applyAlignment="1">
      <alignment horizontal="left" vertical="center" wrapText="1" indent="2"/>
    </xf>
    <xf numFmtId="0" fontId="30" fillId="0" borderId="42" xfId="0" applyFont="1" applyBorder="1" applyAlignment="1">
      <alignment horizontal="left" vertical="center" wrapText="1"/>
    </xf>
    <xf numFmtId="0" fontId="31" fillId="0" borderId="85" xfId="0" applyFont="1" applyBorder="1" applyAlignment="1">
      <alignment horizontal="left" vertical="center" wrapText="1" indent="2"/>
    </xf>
    <xf numFmtId="0" fontId="31" fillId="0" borderId="64" xfId="0" applyFont="1" applyBorder="1" applyAlignment="1">
      <alignment horizontal="left" vertical="center" wrapText="1" indent="2"/>
    </xf>
    <xf numFmtId="3" fontId="26" fillId="0" borderId="62" xfId="0" applyNumberFormat="1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>
      <alignment horizontal="justify"/>
    </xf>
    <xf numFmtId="0" fontId="30" fillId="0" borderId="0" xfId="0" applyFont="1"/>
    <xf numFmtId="0" fontId="17" fillId="0" borderId="0" xfId="0" applyFont="1" applyAlignment="1">
      <alignment horizontal="justify"/>
    </xf>
    <xf numFmtId="0" fontId="33" fillId="0" borderId="0" xfId="0" applyFont="1"/>
    <xf numFmtId="0" fontId="34" fillId="0" borderId="0" xfId="0" applyFont="1" applyAlignment="1" applyProtection="1">
      <alignment horizontal="left" vertical="center" indent="2"/>
      <protection hidden="1"/>
    </xf>
    <xf numFmtId="0" fontId="11" fillId="0" borderId="0" xfId="0" applyFont="1" applyAlignment="1">
      <alignment horizontal="center"/>
    </xf>
    <xf numFmtId="0" fontId="27" fillId="0" borderId="0" xfId="0" applyFont="1" applyAlignment="1">
      <alignment horizontal="left" indent="16"/>
    </xf>
    <xf numFmtId="0" fontId="27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17" fillId="0" borderId="101" xfId="0" applyFont="1" applyBorder="1" applyAlignment="1">
      <alignment horizontal="center" vertical="center" wrapText="1"/>
    </xf>
    <xf numFmtId="0" fontId="17" fillId="0" borderId="105" xfId="0" applyFont="1" applyBorder="1" applyAlignment="1">
      <alignment horizontal="center" vertical="center" wrapText="1"/>
    </xf>
    <xf numFmtId="0" fontId="29" fillId="0" borderId="106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08" xfId="0" applyFont="1" applyBorder="1" applyAlignment="1">
      <alignment horizontal="center" vertical="center" wrapText="1"/>
    </xf>
    <xf numFmtId="0" fontId="29" fillId="0" borderId="109" xfId="0" applyFont="1" applyBorder="1" applyAlignment="1">
      <alignment horizontal="center" vertical="center" wrapText="1"/>
    </xf>
    <xf numFmtId="0" fontId="27" fillId="0" borderId="0" xfId="0" applyFont="1" applyAlignment="1">
      <alignment horizontal="left" indent="13"/>
    </xf>
    <xf numFmtId="0" fontId="39" fillId="0" borderId="0" xfId="0" applyFont="1" applyAlignment="1">
      <alignment horizontal="left"/>
    </xf>
    <xf numFmtId="0" fontId="29" fillId="0" borderId="7" xfId="0" applyFont="1" applyBorder="1" applyAlignment="1">
      <alignment horizontal="center" wrapText="1"/>
    </xf>
    <xf numFmtId="0" fontId="29" fillId="0" borderId="32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29" fillId="0" borderId="38" xfId="0" applyFont="1" applyBorder="1" applyAlignment="1">
      <alignment horizontal="center" wrapText="1"/>
    </xf>
    <xf numFmtId="0" fontId="29" fillId="0" borderId="56" xfId="0" applyFont="1" applyBorder="1" applyAlignment="1">
      <alignment horizontal="center" wrapText="1"/>
    </xf>
    <xf numFmtId="0" fontId="24" fillId="0" borderId="0" xfId="0" applyFont="1" applyAlignment="1">
      <alignment horizontal="left" vertical="center"/>
    </xf>
    <xf numFmtId="0" fontId="14" fillId="0" borderId="34" xfId="0" applyFont="1" applyBorder="1" applyAlignment="1" applyProtection="1">
      <alignment horizontal="center" vertical="center" wrapText="1"/>
      <protection hidden="1"/>
    </xf>
    <xf numFmtId="3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3" fontId="26" fillId="0" borderId="60" xfId="0" applyNumberFormat="1" applyFont="1" applyBorder="1" applyAlignment="1" applyProtection="1">
      <alignment horizontal="center" vertical="center" wrapText="1"/>
      <protection hidden="1"/>
    </xf>
    <xf numFmtId="0" fontId="14" fillId="0" borderId="48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vertical="center"/>
    </xf>
    <xf numFmtId="0" fontId="23" fillId="0" borderId="22" xfId="0" applyFont="1" applyBorder="1" applyAlignment="1">
      <alignment horizontal="left" vertical="center" wrapText="1" indent="3"/>
    </xf>
    <xf numFmtId="3" fontId="26" fillId="0" borderId="20" xfId="0" applyNumberFormat="1" applyFont="1" applyBorder="1" applyAlignment="1" applyProtection="1">
      <alignment horizontal="center" vertical="center" wrapText="1"/>
      <protection hidden="1"/>
    </xf>
    <xf numFmtId="3" fontId="26" fillId="0" borderId="22" xfId="0" applyNumberFormat="1" applyFont="1" applyBorder="1" applyAlignment="1" applyProtection="1">
      <alignment horizontal="center" vertical="center" wrapText="1"/>
      <protection hidden="1"/>
    </xf>
    <xf numFmtId="0" fontId="23" fillId="0" borderId="77" xfId="0" applyFont="1" applyBorder="1" applyAlignment="1">
      <alignment horizontal="left" vertical="center" wrapText="1" indent="3"/>
    </xf>
    <xf numFmtId="3" fontId="26" fillId="0" borderId="80" xfId="0" applyNumberFormat="1" applyFont="1" applyBorder="1" applyAlignment="1" applyProtection="1">
      <alignment horizontal="center" vertical="center" wrapText="1"/>
      <protection hidden="1"/>
    </xf>
    <xf numFmtId="3" fontId="26" fillId="0" borderId="77" xfId="0" applyNumberFormat="1" applyFont="1" applyBorder="1" applyAlignment="1" applyProtection="1">
      <alignment horizontal="center" vertical="center" wrapText="1"/>
      <protection hidden="1"/>
    </xf>
    <xf numFmtId="3" fontId="26" fillId="0" borderId="81" xfId="0" applyNumberFormat="1" applyFont="1" applyBorder="1" applyAlignment="1" applyProtection="1">
      <alignment horizontal="center" vertical="center" wrapText="1"/>
      <protection hidden="1"/>
    </xf>
    <xf numFmtId="3" fontId="26" fillId="0" borderId="82" xfId="0" applyNumberFormat="1" applyFont="1" applyBorder="1" applyAlignment="1" applyProtection="1">
      <alignment horizontal="center" vertical="center" wrapText="1"/>
      <protection hidden="1"/>
    </xf>
    <xf numFmtId="0" fontId="23" fillId="0" borderId="25" xfId="0" applyFont="1" applyBorder="1" applyAlignment="1">
      <alignment horizontal="left" vertical="center" indent="3"/>
    </xf>
    <xf numFmtId="3" fontId="26" fillId="0" borderId="7" xfId="0" applyNumberFormat="1" applyFont="1" applyBorder="1" applyAlignment="1" applyProtection="1">
      <alignment horizontal="center" vertical="center" wrapText="1"/>
      <protection hidden="1"/>
    </xf>
    <xf numFmtId="3" fontId="26" fillId="0" borderId="98" xfId="0" applyNumberFormat="1" applyFont="1" applyBorder="1" applyAlignment="1" applyProtection="1">
      <alignment horizontal="center" vertical="center" wrapText="1"/>
      <protection hidden="1"/>
    </xf>
    <xf numFmtId="3" fontId="26" fillId="0" borderId="5" xfId="0" applyNumberFormat="1" applyFont="1" applyBorder="1" applyAlignment="1" applyProtection="1">
      <alignment horizontal="center" vertical="center" wrapText="1"/>
      <protection hidden="1"/>
    </xf>
    <xf numFmtId="3" fontId="26" fillId="0" borderId="99" xfId="0" applyNumberFormat="1" applyFont="1" applyBorder="1" applyAlignment="1" applyProtection="1">
      <alignment horizontal="center" vertical="center" wrapText="1"/>
      <protection hidden="1"/>
    </xf>
    <xf numFmtId="0" fontId="27" fillId="0" borderId="0" xfId="0" applyFont="1"/>
    <xf numFmtId="0" fontId="29" fillId="0" borderId="33" xfId="0" applyFont="1" applyBorder="1" applyAlignment="1">
      <alignment horizontal="center" wrapText="1"/>
    </xf>
    <xf numFmtId="0" fontId="29" fillId="0" borderId="58" xfId="0" applyFont="1" applyBorder="1" applyAlignment="1">
      <alignment horizontal="center" wrapText="1"/>
    </xf>
    <xf numFmtId="3" fontId="26" fillId="0" borderId="114" xfId="0" applyNumberFormat="1" applyFont="1" applyBorder="1" applyAlignment="1" applyProtection="1">
      <alignment horizontal="center" vertical="center" wrapText="1"/>
      <protection hidden="1"/>
    </xf>
    <xf numFmtId="3" fontId="26" fillId="0" borderId="49" xfId="0" applyNumberFormat="1" applyFont="1" applyBorder="1" applyAlignment="1" applyProtection="1">
      <alignment horizontal="center" vertical="center" wrapText="1"/>
      <protection hidden="1"/>
    </xf>
    <xf numFmtId="3" fontId="26" fillId="0" borderId="25" xfId="0" applyNumberFormat="1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>
      <alignment horizontal="left" vertical="center" indent="1"/>
    </xf>
    <xf numFmtId="0" fontId="11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29" fillId="0" borderId="70" xfId="0" applyFont="1" applyBorder="1" applyAlignment="1">
      <alignment horizontal="center" wrapText="1"/>
    </xf>
    <xf numFmtId="0" fontId="17" fillId="0" borderId="9" xfId="0" applyFont="1" applyBorder="1" applyAlignment="1">
      <alignment horizontal="left" vertical="center" wrapText="1"/>
    </xf>
    <xf numFmtId="3" fontId="26" fillId="0" borderId="8" xfId="0" applyNumberFormat="1" applyFont="1" applyBorder="1" applyAlignment="1" applyProtection="1">
      <alignment horizontal="center" vertical="center" wrapText="1"/>
      <protection hidden="1"/>
    </xf>
    <xf numFmtId="3" fontId="26" fillId="0" borderId="47" xfId="0" applyNumberFormat="1" applyFont="1" applyBorder="1" applyAlignment="1" applyProtection="1">
      <alignment horizontal="center" vertical="center" wrapText="1"/>
      <protection hidden="1"/>
    </xf>
    <xf numFmtId="3" fontId="26" fillId="0" borderId="9" xfId="0" applyNumberFormat="1" applyFont="1" applyBorder="1" applyAlignment="1" applyProtection="1">
      <alignment horizontal="center" vertical="center" wrapText="1"/>
      <protection hidden="1"/>
    </xf>
    <xf numFmtId="3" fontId="26" fillId="0" borderId="19" xfId="0" applyNumberFormat="1" applyFont="1" applyBorder="1" applyAlignment="1" applyProtection="1">
      <alignment horizontal="center" vertical="center" wrapText="1"/>
      <protection hidden="1"/>
    </xf>
    <xf numFmtId="0" fontId="34" fillId="0" borderId="40" xfId="0" quotePrefix="1" applyFont="1" applyBorder="1" applyAlignment="1">
      <alignment horizontal="left" vertical="center" wrapText="1" indent="2"/>
    </xf>
    <xf numFmtId="3" fontId="26" fillId="0" borderId="48" xfId="0" applyNumberFormat="1" applyFont="1" applyBorder="1" applyAlignment="1" applyProtection="1">
      <alignment horizontal="center" vertical="center" wrapText="1"/>
      <protection hidden="1"/>
    </xf>
    <xf numFmtId="3" fontId="26" fillId="0" borderId="0" xfId="0" applyNumberFormat="1" applyFont="1" applyAlignment="1" applyProtection="1">
      <alignment horizontal="center" vertical="center" wrapText="1"/>
      <protection hidden="1"/>
    </xf>
    <xf numFmtId="3" fontId="26" fillId="0" borderId="116" xfId="0" applyNumberFormat="1" applyFont="1" applyBorder="1" applyAlignment="1" applyProtection="1">
      <alignment horizontal="center" vertical="center" wrapText="1"/>
      <protection hidden="1"/>
    </xf>
    <xf numFmtId="0" fontId="34" fillId="0" borderId="63" xfId="0" quotePrefix="1" applyFont="1" applyBorder="1" applyAlignment="1">
      <alignment horizontal="left" vertical="center" wrapText="1" indent="2"/>
    </xf>
    <xf numFmtId="0" fontId="34" fillId="0" borderId="42" xfId="0" quotePrefix="1" applyFont="1" applyBorder="1" applyAlignment="1">
      <alignment horizontal="left" vertical="center" wrapText="1" indent="2"/>
    </xf>
    <xf numFmtId="3" fontId="26" fillId="0" borderId="4" xfId="0" applyNumberFormat="1" applyFont="1" applyBorder="1" applyAlignment="1" applyProtection="1">
      <alignment horizontal="center" vertical="center" wrapText="1"/>
      <protection hidden="1"/>
    </xf>
    <xf numFmtId="3" fontId="26" fillId="0" borderId="52" xfId="0" applyNumberFormat="1" applyFont="1" applyBorder="1" applyAlignment="1" applyProtection="1">
      <alignment horizontal="center" vertical="center" wrapText="1"/>
      <protection hidden="1"/>
    </xf>
    <xf numFmtId="3" fontId="26" fillId="0" borderId="1" xfId="0" applyNumberFormat="1" applyFont="1" applyBorder="1" applyAlignment="1" applyProtection="1">
      <alignment horizontal="center" vertical="center" wrapText="1"/>
      <protection hidden="1"/>
    </xf>
    <xf numFmtId="3" fontId="26" fillId="0" borderId="10" xfId="0" applyNumberFormat="1" applyFont="1" applyBorder="1" applyAlignment="1" applyProtection="1">
      <alignment horizontal="center" vertical="center" wrapText="1"/>
      <protection hidden="1"/>
    </xf>
    <xf numFmtId="0" fontId="17" fillId="0" borderId="43" xfId="0" applyFont="1" applyBorder="1" applyAlignment="1">
      <alignment horizontal="left" vertical="center" wrapText="1"/>
    </xf>
    <xf numFmtId="3" fontId="26" fillId="0" borderId="37" xfId="0" applyNumberFormat="1" applyFont="1" applyBorder="1" applyAlignment="1" applyProtection="1">
      <alignment horizontal="center" vertical="center" wrapText="1"/>
      <protection hidden="1"/>
    </xf>
    <xf numFmtId="3" fontId="26" fillId="0" borderId="51" xfId="0" applyNumberFormat="1" applyFont="1" applyBorder="1" applyAlignment="1" applyProtection="1">
      <alignment horizontal="center" vertical="center" wrapText="1"/>
      <protection hidden="1"/>
    </xf>
    <xf numFmtId="3" fontId="26" fillId="0" borderId="15" xfId="0" applyNumberFormat="1" applyFont="1" applyBorder="1" applyAlignment="1" applyProtection="1">
      <alignment horizontal="center" vertical="center" wrapText="1"/>
      <protection hidden="1"/>
    </xf>
    <xf numFmtId="3" fontId="26" fillId="0" borderId="39" xfId="0" applyNumberFormat="1" applyFont="1" applyBorder="1" applyAlignment="1" applyProtection="1">
      <alignment horizontal="center" vertical="center" wrapText="1"/>
      <protection hidden="1"/>
    </xf>
    <xf numFmtId="3" fontId="26" fillId="0" borderId="46" xfId="0" applyNumberFormat="1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left" vertical="center" indent="2"/>
      <protection hidden="1"/>
    </xf>
    <xf numFmtId="0" fontId="33" fillId="0" borderId="0" xfId="0" applyFont="1" applyAlignment="1">
      <alignment horizontal="left"/>
    </xf>
    <xf numFmtId="0" fontId="24" fillId="0" borderId="0" xfId="0" applyFont="1" applyProtection="1">
      <protection hidden="1"/>
    </xf>
    <xf numFmtId="0" fontId="27" fillId="0" borderId="0" xfId="0" applyFont="1" applyAlignment="1">
      <alignment wrapText="1"/>
    </xf>
    <xf numFmtId="0" fontId="27" fillId="0" borderId="6" xfId="0" applyFont="1" applyBorder="1" applyAlignment="1">
      <alignment horizontal="centerContinuous"/>
    </xf>
    <xf numFmtId="3" fontId="26" fillId="0" borderId="118" xfId="0" applyNumberFormat="1" applyFont="1" applyBorder="1" applyAlignment="1" applyProtection="1">
      <alignment horizontal="center" vertical="center" wrapText="1"/>
      <protection hidden="1"/>
    </xf>
    <xf numFmtId="3" fontId="26" fillId="0" borderId="119" xfId="0" applyNumberFormat="1" applyFont="1" applyBorder="1" applyAlignment="1" applyProtection="1">
      <alignment horizontal="center" vertical="center" wrapText="1"/>
      <protection hidden="1"/>
    </xf>
    <xf numFmtId="3" fontId="26" fillId="0" borderId="14" xfId="0" applyNumberFormat="1" applyFont="1" applyBorder="1" applyAlignment="1" applyProtection="1">
      <alignment horizontal="center" vertical="center" wrapText="1"/>
      <protection hidden="1"/>
    </xf>
    <xf numFmtId="49" fontId="18" fillId="6" borderId="20" xfId="0" applyNumberFormat="1" applyFont="1" applyFill="1" applyBorder="1" applyAlignment="1" applyProtection="1">
      <alignment horizontal="left" vertical="center"/>
      <protection locked="0" hidden="1"/>
    </xf>
    <xf numFmtId="0" fontId="18" fillId="6" borderId="20" xfId="0" applyFont="1" applyFill="1" applyBorder="1" applyAlignment="1" applyProtection="1">
      <alignment horizontal="left" vertical="center" shrinkToFit="1"/>
      <protection locked="0" hidden="1"/>
    </xf>
    <xf numFmtId="164" fontId="22" fillId="6" borderId="20" xfId="0" applyNumberFormat="1" applyFont="1" applyFill="1" applyBorder="1" applyAlignment="1" applyProtection="1">
      <alignment horizontal="left" vertical="center"/>
      <protection locked="0" hidden="1"/>
    </xf>
    <xf numFmtId="0" fontId="22" fillId="6" borderId="20" xfId="0" applyFont="1" applyFill="1" applyBorder="1" applyAlignment="1" applyProtection="1">
      <alignment vertical="center" shrinkToFit="1"/>
      <protection locked="0" hidden="1"/>
    </xf>
    <xf numFmtId="0" fontId="22" fillId="6" borderId="20" xfId="0" applyFont="1" applyFill="1" applyBorder="1" applyAlignment="1" applyProtection="1">
      <alignment vertical="center"/>
      <protection locked="0"/>
    </xf>
    <xf numFmtId="49" fontId="22" fillId="6" borderId="20" xfId="0" applyNumberFormat="1" applyFont="1" applyFill="1" applyBorder="1" applyAlignment="1" applyProtection="1">
      <alignment vertical="center"/>
      <protection locked="0"/>
    </xf>
    <xf numFmtId="0" fontId="22" fillId="6" borderId="20" xfId="0" applyFont="1" applyFill="1" applyBorder="1" applyAlignment="1" applyProtection="1">
      <alignment horizontal="left" vertical="center"/>
      <protection locked="0"/>
    </xf>
    <xf numFmtId="0" fontId="45" fillId="0" borderId="0" xfId="0" applyFont="1"/>
    <xf numFmtId="0" fontId="46" fillId="0" borderId="0" xfId="0" applyFont="1" applyAlignment="1">
      <alignment wrapText="1"/>
    </xf>
    <xf numFmtId="0" fontId="47" fillId="0" borderId="0" xfId="0" applyFont="1"/>
    <xf numFmtId="0" fontId="47" fillId="0" borderId="0" xfId="0" quotePrefix="1" applyFont="1"/>
    <xf numFmtId="0" fontId="0" fillId="7" borderId="0" xfId="0" applyFill="1"/>
    <xf numFmtId="0" fontId="35" fillId="6" borderId="20" xfId="0" applyFont="1" applyFill="1" applyBorder="1" applyAlignment="1" applyProtection="1">
      <alignment horizontal="center" vertical="center"/>
      <protection locked="0"/>
    </xf>
    <xf numFmtId="3" fontId="26" fillId="6" borderId="47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44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48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117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61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53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45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124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27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21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125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0" xfId="0" applyNumberFormat="1" applyFont="1" applyFill="1" applyAlignment="1" applyProtection="1">
      <alignment horizontal="center" vertical="center" wrapText="1"/>
      <protection locked="0"/>
    </xf>
    <xf numFmtId="3" fontId="26" fillId="6" borderId="22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Border="1" applyAlignment="1">
      <alignment horizontal="left" vertical="center" wrapText="1" indent="1"/>
    </xf>
    <xf numFmtId="0" fontId="34" fillId="0" borderId="0" xfId="0" applyFont="1" applyAlignment="1">
      <alignment horizontal="left" vertical="center" wrapText="1" indent="1"/>
    </xf>
    <xf numFmtId="0" fontId="34" fillId="0" borderId="25" xfId="0" applyFont="1" applyBorder="1" applyAlignment="1">
      <alignment horizontal="left" vertical="center" wrapText="1" indent="1"/>
    </xf>
    <xf numFmtId="0" fontId="34" fillId="0" borderId="5" xfId="0" applyFont="1" applyBorder="1" applyAlignment="1">
      <alignment horizontal="left" vertical="center" wrapText="1" indent="1"/>
    </xf>
    <xf numFmtId="3" fontId="26" fillId="6" borderId="49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113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98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115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25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17" xfId="0" applyFont="1" applyBorder="1" applyAlignment="1" applyProtection="1">
      <alignment horizontal="center" vertical="center" wrapText="1"/>
      <protection hidden="1"/>
    </xf>
    <xf numFmtId="3" fontId="26" fillId="6" borderId="80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126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77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94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89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87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92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88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84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66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67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26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24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9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23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left" vertical="center" wrapText="1" indent="9"/>
    </xf>
    <xf numFmtId="0" fontId="34" fillId="0" borderId="63" xfId="0" applyFont="1" applyBorder="1" applyAlignment="1">
      <alignment horizontal="left" vertical="center" wrapText="1" indent="9"/>
    </xf>
    <xf numFmtId="0" fontId="34" fillId="0" borderId="63" xfId="0" applyFont="1" applyBorder="1" applyAlignment="1">
      <alignment horizontal="left" vertical="center" wrapText="1" indent="2"/>
    </xf>
    <xf numFmtId="0" fontId="26" fillId="0" borderId="63" xfId="0" applyFont="1" applyBorder="1" applyAlignment="1">
      <alignment horizontal="left" vertical="center" wrapText="1" indent="2"/>
    </xf>
    <xf numFmtId="0" fontId="30" fillId="0" borderId="6" xfId="0" applyFont="1" applyBorder="1" applyAlignment="1">
      <alignment horizontal="justify"/>
    </xf>
    <xf numFmtId="3" fontId="11" fillId="0" borderId="6" xfId="0" applyNumberFormat="1" applyFont="1" applyBorder="1"/>
    <xf numFmtId="3" fontId="26" fillId="0" borderId="69" xfId="0" applyNumberFormat="1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>
      <alignment horizontal="left" vertical="center" wrapText="1" indent="4"/>
    </xf>
    <xf numFmtId="0" fontId="23" fillId="0" borderId="25" xfId="0" applyFont="1" applyBorder="1" applyAlignment="1">
      <alignment horizontal="left" vertical="center" wrapText="1" indent="4"/>
    </xf>
    <xf numFmtId="3" fontId="26" fillId="6" borderId="68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3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5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2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68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6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23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2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2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69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127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4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24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6" borderId="12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0" fontId="13" fillId="0" borderId="6" xfId="0" applyFont="1" applyBorder="1"/>
    <xf numFmtId="3" fontId="26" fillId="6" borderId="29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Font="1"/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44" fillId="5" borderId="49" xfId="0" applyFont="1" applyFill="1" applyBorder="1" applyAlignment="1" applyProtection="1">
      <alignment horizontal="center" vertical="center" wrapText="1" shrinkToFit="1"/>
      <protection hidden="1"/>
    </xf>
    <xf numFmtId="0" fontId="44" fillId="5" borderId="50" xfId="0" applyFont="1" applyFill="1" applyBorder="1" applyAlignment="1" applyProtection="1">
      <alignment horizontal="center" vertical="center" wrapText="1" shrinkToFit="1"/>
      <protection hidden="1"/>
    </xf>
    <xf numFmtId="0" fontId="25" fillId="0" borderId="24" xfId="0" applyFont="1" applyBorder="1" applyAlignment="1" applyProtection="1">
      <alignment horizontal="left" vertical="center" wrapText="1"/>
      <protection hidden="1"/>
    </xf>
    <xf numFmtId="0" fontId="25" fillId="0" borderId="25" xfId="0" applyFont="1" applyBorder="1" applyAlignment="1" applyProtection="1">
      <alignment horizontal="left" vertical="center" wrapText="1"/>
      <protection hidden="1"/>
    </xf>
    <xf numFmtId="0" fontId="25" fillId="0" borderId="26" xfId="0" applyFont="1" applyBorder="1" applyAlignment="1" applyProtection="1">
      <alignment horizontal="left" vertical="center" wrapText="1"/>
      <protection hidden="1"/>
    </xf>
    <xf numFmtId="0" fontId="25" fillId="0" borderId="27" xfId="0" applyFont="1" applyBorder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 vertical="center" wrapText="1"/>
      <protection hidden="1"/>
    </xf>
    <xf numFmtId="0" fontId="25" fillId="0" borderId="28" xfId="0" applyFont="1" applyBorder="1" applyAlignment="1" applyProtection="1">
      <alignment horizontal="left" vertical="center" wrapText="1"/>
      <protection hidden="1"/>
    </xf>
    <xf numFmtId="0" fontId="25" fillId="0" borderId="29" xfId="0" applyFont="1" applyBorder="1" applyAlignment="1" applyProtection="1">
      <alignment horizontal="left" vertical="center" wrapText="1"/>
      <protection hidden="1"/>
    </xf>
    <xf numFmtId="0" fontId="25" fillId="0" borderId="30" xfId="0" applyFont="1" applyBorder="1" applyAlignment="1" applyProtection="1">
      <alignment horizontal="left" vertical="center" wrapText="1"/>
      <protection hidden="1"/>
    </xf>
    <xf numFmtId="0" fontId="25" fillId="0" borderId="31" xfId="0" applyFont="1" applyBorder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30" xfId="0" applyFont="1" applyBorder="1" applyAlignment="1" applyProtection="1">
      <alignment horizontal="center" vertical="center" wrapText="1"/>
      <protection hidden="1"/>
    </xf>
    <xf numFmtId="0" fontId="13" fillId="6" borderId="24" xfId="0" applyFont="1" applyFill="1" applyBorder="1" applyAlignment="1" applyProtection="1">
      <alignment horizontal="left" vertical="top" wrapText="1"/>
      <protection locked="0"/>
    </xf>
    <xf numFmtId="0" fontId="13" fillId="6" borderId="25" xfId="0" applyFont="1" applyFill="1" applyBorder="1" applyAlignment="1" applyProtection="1">
      <alignment horizontal="left" vertical="top" wrapText="1"/>
      <protection locked="0"/>
    </xf>
    <xf numFmtId="0" fontId="13" fillId="6" borderId="26" xfId="0" applyFont="1" applyFill="1" applyBorder="1" applyAlignment="1" applyProtection="1">
      <alignment horizontal="left" vertical="top" wrapText="1"/>
      <protection locked="0"/>
    </xf>
    <xf numFmtId="0" fontId="13" fillId="6" borderId="27" xfId="0" applyFont="1" applyFill="1" applyBorder="1" applyAlignment="1" applyProtection="1">
      <alignment horizontal="left" vertical="top" wrapText="1"/>
      <protection locked="0"/>
    </xf>
    <xf numFmtId="0" fontId="13" fillId="6" borderId="0" xfId="0" applyFont="1" applyFill="1" applyAlignment="1" applyProtection="1">
      <alignment horizontal="left" vertical="top" wrapText="1"/>
      <protection locked="0"/>
    </xf>
    <xf numFmtId="0" fontId="13" fillId="6" borderId="28" xfId="0" applyFont="1" applyFill="1" applyBorder="1" applyAlignment="1" applyProtection="1">
      <alignment horizontal="left" vertical="top" wrapText="1"/>
      <protection locked="0"/>
    </xf>
    <xf numFmtId="0" fontId="13" fillId="6" borderId="29" xfId="0" applyFont="1" applyFill="1" applyBorder="1" applyAlignment="1" applyProtection="1">
      <alignment horizontal="left" vertical="top" wrapText="1"/>
      <protection locked="0"/>
    </xf>
    <xf numFmtId="0" fontId="13" fillId="6" borderId="30" xfId="0" applyFont="1" applyFill="1" applyBorder="1" applyAlignment="1" applyProtection="1">
      <alignment horizontal="left" vertical="top" wrapText="1"/>
      <protection locked="0"/>
    </xf>
    <xf numFmtId="0" fontId="13" fillId="6" borderId="31" xfId="0" applyFont="1" applyFill="1" applyBorder="1" applyAlignment="1" applyProtection="1">
      <alignment horizontal="left" vertical="top" wrapText="1"/>
      <protection locked="0"/>
    </xf>
    <xf numFmtId="0" fontId="30" fillId="0" borderId="72" xfId="0" applyFont="1" applyBorder="1" applyAlignment="1">
      <alignment horizontal="center"/>
    </xf>
    <xf numFmtId="0" fontId="40" fillId="0" borderId="71" xfId="0" applyFont="1" applyBorder="1" applyAlignment="1">
      <alignment horizontal="center" vertical="center" wrapText="1"/>
    </xf>
    <xf numFmtId="0" fontId="4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 inden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104" xfId="0" applyFont="1" applyBorder="1" applyAlignment="1">
      <alignment horizontal="center" vertical="center" wrapText="1"/>
    </xf>
    <xf numFmtId="0" fontId="29" fillId="0" borderId="102" xfId="0" applyFont="1" applyBorder="1" applyAlignment="1">
      <alignment horizontal="center" vertical="center" wrapText="1"/>
    </xf>
    <xf numFmtId="0" fontId="29" fillId="0" borderId="10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1"/>
    </xf>
    <xf numFmtId="0" fontId="17" fillId="0" borderId="40" xfId="0" applyFont="1" applyBorder="1" applyAlignment="1">
      <alignment horizontal="left" vertical="center" wrapText="1" indent="1"/>
    </xf>
    <xf numFmtId="0" fontId="17" fillId="0" borderId="57" xfId="0" applyFont="1" applyBorder="1" applyAlignment="1">
      <alignment horizontal="left" vertical="center" wrapText="1" indent="1"/>
    </xf>
    <xf numFmtId="0" fontId="30" fillId="0" borderId="0" xfId="0" applyFont="1" applyAlignment="1">
      <alignment horizontal="right"/>
    </xf>
    <xf numFmtId="0" fontId="28" fillId="0" borderId="9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96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3" fontId="26" fillId="0" borderId="90" xfId="0" applyNumberFormat="1" applyFont="1" applyBorder="1" applyAlignment="1" applyProtection="1">
      <alignment horizontal="center" vertical="center" wrapText="1"/>
      <protection hidden="1"/>
    </xf>
    <xf numFmtId="3" fontId="26" fillId="0" borderId="97" xfId="0" applyNumberFormat="1" applyFont="1" applyBorder="1" applyAlignment="1" applyProtection="1">
      <alignment horizontal="center" vertical="center" wrapText="1"/>
      <protection hidden="1"/>
    </xf>
    <xf numFmtId="0" fontId="28" fillId="0" borderId="111" xfId="0" applyFont="1" applyBorder="1" applyAlignment="1">
      <alignment horizontal="center" vertical="center" wrapText="1"/>
    </xf>
    <xf numFmtId="0" fontId="28" fillId="0" borderId="97" xfId="0" applyFont="1" applyBorder="1" applyAlignment="1">
      <alignment horizontal="center" vertical="center" wrapText="1"/>
    </xf>
    <xf numFmtId="0" fontId="28" fillId="0" borderId="11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</cellXfs>
  <cellStyles count="3">
    <cellStyle name="Normal" xfId="0" builtinId="0"/>
    <cellStyle name="Título 4" xfId="1" xr:uid="{00000000-0005-0000-0000-000001000000}"/>
    <cellStyle name="Título 5" xfId="2" xr:uid="{00000000-0005-0000-0000-000002000000}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1075C4F8-71CE-41A9-8A2F-ADFE8EFC1D55}"/>
  </tableStyles>
  <colors>
    <mruColors>
      <color rgb="FFFFFF99"/>
      <color rgb="FFFFFFCC"/>
      <color rgb="FF0060A8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476757</xdr:colOff>
      <xdr:row>8</xdr:row>
      <xdr:rowOff>42412</xdr:rowOff>
    </xdr:from>
    <xdr:to>
      <xdr:col>1</xdr:col>
      <xdr:colOff>659327</xdr:colOff>
      <xdr:row>14</xdr:row>
      <xdr:rowOff>71588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76757" y="2779596"/>
          <a:ext cx="703938" cy="1713597"/>
          <a:chOff x="410765" y="2566742"/>
          <a:chExt cx="494994" cy="1206133"/>
        </a:xfrm>
      </xdr:grpSpPr>
      <xdr:sp macro="" textlink="">
        <xdr:nvSpPr>
          <xdr:cNvPr id="3" name="2 CuadroTexto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410765" y="2566742"/>
            <a:ext cx="494994" cy="120613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 anchorCtr="0"/>
          <a:lstStyle/>
          <a:p>
            <a:pPr algn="ctr"/>
            <a:r>
              <a:rPr lang="es-CR" sz="1000" b="1">
                <a:latin typeface="Source Sans Pro" panose="020B0503030403020204" pitchFamily="34" charset="0"/>
              </a:rPr>
              <a:t>Estado Nutricional</a:t>
            </a:r>
          </a:p>
        </xdr:txBody>
      </xdr:sp>
      <xdr:sp macro="" textlink="">
        <xdr:nvSpPr>
          <xdr:cNvPr id="4" name="AutoShape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/>
          </xdr:cNvSpPr>
        </xdr:nvSpPr>
        <xdr:spPr bwMode="auto">
          <a:xfrm>
            <a:off x="769897" y="2581275"/>
            <a:ext cx="90611" cy="1133474"/>
          </a:xfrm>
          <a:prstGeom prst="leftBrace">
            <a:avLst>
              <a:gd name="adj1" fmla="val 18280"/>
              <a:gd name="adj2" fmla="val 50588"/>
            </a:avLst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96"/>
  <sheetViews>
    <sheetView zoomScale="80" zoomScaleNormal="80" workbookViewId="0">
      <pane ySplit="2" topLeftCell="A22" activePane="bottomLeft" state="frozen"/>
      <selection pane="bottomLeft" activeCell="A197" sqref="A197"/>
    </sheetView>
  </sheetViews>
  <sheetFormatPr baseColWidth="10" defaultColWidth="11.42578125" defaultRowHeight="15" x14ac:dyDescent="0.25"/>
  <cols>
    <col min="1" max="1" width="12.42578125" style="2" bestFit="1" customWidth="1"/>
    <col min="2" max="2" width="12.140625" style="2" bestFit="1" customWidth="1"/>
    <col min="3" max="3" width="47.28515625" style="2" bestFit="1" customWidth="1"/>
    <col min="4" max="4" width="21.28515625" style="2" bestFit="1" customWidth="1"/>
    <col min="5" max="5" width="10.140625" style="2" bestFit="1" customWidth="1"/>
    <col min="6" max="6" width="6.7109375" style="2" bestFit="1" customWidth="1"/>
    <col min="7" max="7" width="8.42578125" style="2" bestFit="1" customWidth="1"/>
    <col min="8" max="8" width="7.42578125" style="2" bestFit="1" customWidth="1"/>
    <col min="9" max="9" width="15.85546875" style="2" bestFit="1" customWidth="1"/>
    <col min="10" max="10" width="46.28515625" style="2" bestFit="1" customWidth="1"/>
    <col min="11" max="11" width="15.28515625" style="2" bestFit="1" customWidth="1"/>
    <col min="12" max="12" width="24.42578125" style="2" bestFit="1" customWidth="1"/>
    <col min="13" max="14" width="26" style="2" bestFit="1" customWidth="1"/>
    <col min="15" max="15" width="17.42578125" style="2" bestFit="1" customWidth="1"/>
    <col min="16" max="17" width="15.7109375" style="2" bestFit="1" customWidth="1"/>
    <col min="18" max="18" width="44.28515625" style="2" bestFit="1" customWidth="1"/>
    <col min="19" max="19" width="15.7109375" style="2" bestFit="1" customWidth="1"/>
    <col min="20" max="20" width="44.28515625" style="2" bestFit="1" customWidth="1"/>
    <col min="21" max="21" width="26" style="2" bestFit="1" customWidth="1"/>
    <col min="22" max="16384" width="11.42578125" style="1"/>
  </cols>
  <sheetData>
    <row r="1" spans="1:21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</row>
    <row r="2" spans="1:21" s="3" customFormat="1" x14ac:dyDescent="0.25">
      <c r="A2" s="7" t="s">
        <v>17</v>
      </c>
      <c r="B2" s="7" t="s">
        <v>16</v>
      </c>
      <c r="C2" s="7" t="s">
        <v>18</v>
      </c>
      <c r="D2" s="8" t="s">
        <v>19</v>
      </c>
      <c r="E2" s="8" t="s">
        <v>20</v>
      </c>
      <c r="F2" s="8" t="s">
        <v>21</v>
      </c>
      <c r="G2" s="8" t="s">
        <v>22</v>
      </c>
      <c r="H2" s="8" t="s">
        <v>23</v>
      </c>
      <c r="I2" s="8" t="s">
        <v>1540</v>
      </c>
      <c r="J2" s="9" t="s">
        <v>1541</v>
      </c>
      <c r="K2" s="10" t="s">
        <v>24</v>
      </c>
      <c r="L2" s="10" t="s">
        <v>25</v>
      </c>
      <c r="M2" s="11" t="s">
        <v>26</v>
      </c>
      <c r="N2" s="8" t="s">
        <v>27</v>
      </c>
      <c r="O2" s="12" t="s">
        <v>1542</v>
      </c>
      <c r="P2" s="13" t="s">
        <v>1543</v>
      </c>
      <c r="Q2" s="13" t="s">
        <v>1544</v>
      </c>
      <c r="R2" s="13" t="s">
        <v>28</v>
      </c>
      <c r="S2" s="13" t="s">
        <v>1545</v>
      </c>
      <c r="T2" s="13" t="s">
        <v>1546</v>
      </c>
      <c r="U2" s="13" t="s">
        <v>1547</v>
      </c>
    </row>
    <row r="3" spans="1:21" s="3" customFormat="1" x14ac:dyDescent="0.25">
      <c r="A3" t="s">
        <v>102</v>
      </c>
      <c r="B3" t="s">
        <v>103</v>
      </c>
      <c r="C3" t="s">
        <v>104</v>
      </c>
      <c r="D3" t="s">
        <v>562</v>
      </c>
      <c r="E3" t="s">
        <v>2</v>
      </c>
      <c r="F3" t="s">
        <v>982</v>
      </c>
      <c r="G3" t="s">
        <v>2</v>
      </c>
      <c r="H3" t="s">
        <v>4</v>
      </c>
      <c r="I3">
        <v>10103</v>
      </c>
      <c r="J3" t="s">
        <v>1056</v>
      </c>
      <c r="K3" t="s">
        <v>585</v>
      </c>
      <c r="L3" t="s">
        <v>585</v>
      </c>
      <c r="M3" t="s">
        <v>1313</v>
      </c>
      <c r="N3" t="s">
        <v>586</v>
      </c>
      <c r="O3" t="s">
        <v>1455</v>
      </c>
      <c r="P3">
        <v>22581527</v>
      </c>
      <c r="Q3" t="s">
        <v>1706</v>
      </c>
      <c r="R3" t="s">
        <v>1456</v>
      </c>
      <c r="S3" t="s">
        <v>1707</v>
      </c>
      <c r="T3" t="s">
        <v>1591</v>
      </c>
      <c r="U3" t="s">
        <v>1708</v>
      </c>
    </row>
    <row r="4" spans="1:21" s="3" customFormat="1" x14ac:dyDescent="0.25">
      <c r="A4" t="s">
        <v>78</v>
      </c>
      <c r="B4" t="s">
        <v>79</v>
      </c>
      <c r="C4" t="s">
        <v>80</v>
      </c>
      <c r="D4" t="s">
        <v>562</v>
      </c>
      <c r="E4" t="s">
        <v>3</v>
      </c>
      <c r="F4" t="s">
        <v>982</v>
      </c>
      <c r="G4" t="s">
        <v>2</v>
      </c>
      <c r="H4" t="s">
        <v>2</v>
      </c>
      <c r="I4">
        <v>10101</v>
      </c>
      <c r="J4" t="s">
        <v>1054</v>
      </c>
      <c r="K4" t="s">
        <v>585</v>
      </c>
      <c r="L4" t="s">
        <v>585</v>
      </c>
      <c r="M4" t="s">
        <v>1314</v>
      </c>
      <c r="N4" t="s">
        <v>587</v>
      </c>
      <c r="O4" t="s">
        <v>1455</v>
      </c>
      <c r="P4">
        <v>22483352</v>
      </c>
      <c r="Q4" t="s">
        <v>1709</v>
      </c>
      <c r="R4" t="s">
        <v>1710</v>
      </c>
      <c r="S4" t="s">
        <v>1711</v>
      </c>
      <c r="T4" t="s">
        <v>1473</v>
      </c>
      <c r="U4" t="s">
        <v>1712</v>
      </c>
    </row>
    <row r="5" spans="1:21" s="3" customFormat="1" x14ac:dyDescent="0.25">
      <c r="A5" t="s">
        <v>75</v>
      </c>
      <c r="B5" t="s">
        <v>76</v>
      </c>
      <c r="C5" t="s">
        <v>61</v>
      </c>
      <c r="D5" t="s">
        <v>562</v>
      </c>
      <c r="E5" t="s">
        <v>5</v>
      </c>
      <c r="F5" t="s">
        <v>982</v>
      </c>
      <c r="G5" t="s">
        <v>983</v>
      </c>
      <c r="H5" t="s">
        <v>2</v>
      </c>
      <c r="I5">
        <v>11801</v>
      </c>
      <c r="J5" t="s">
        <v>1180</v>
      </c>
      <c r="K5" t="s">
        <v>585</v>
      </c>
      <c r="L5" t="s">
        <v>1315</v>
      </c>
      <c r="M5" t="s">
        <v>1315</v>
      </c>
      <c r="N5" t="s">
        <v>588</v>
      </c>
      <c r="O5" t="s">
        <v>1455</v>
      </c>
      <c r="P5">
        <v>22720051</v>
      </c>
      <c r="Q5" t="s">
        <v>1713</v>
      </c>
      <c r="R5" t="s">
        <v>1714</v>
      </c>
      <c r="S5" t="s">
        <v>1715</v>
      </c>
      <c r="T5" t="s">
        <v>1549</v>
      </c>
      <c r="U5" t="s">
        <v>1716</v>
      </c>
    </row>
    <row r="6" spans="1:21" s="3" customFormat="1" x14ac:dyDescent="0.25">
      <c r="A6" t="s">
        <v>81</v>
      </c>
      <c r="B6" t="s">
        <v>82</v>
      </c>
      <c r="C6" t="s">
        <v>83</v>
      </c>
      <c r="D6" t="s">
        <v>563</v>
      </c>
      <c r="E6" t="s">
        <v>5</v>
      </c>
      <c r="F6" t="s">
        <v>982</v>
      </c>
      <c r="G6" t="s">
        <v>984</v>
      </c>
      <c r="H6" t="s">
        <v>2</v>
      </c>
      <c r="I6">
        <v>11301</v>
      </c>
      <c r="J6" t="s">
        <v>1717</v>
      </c>
      <c r="K6" t="s">
        <v>585</v>
      </c>
      <c r="L6" t="s">
        <v>1316</v>
      </c>
      <c r="M6" t="s">
        <v>589</v>
      </c>
      <c r="N6" t="s">
        <v>589</v>
      </c>
      <c r="O6" t="s">
        <v>1455</v>
      </c>
      <c r="P6">
        <v>22353582</v>
      </c>
      <c r="Q6" t="s">
        <v>1718</v>
      </c>
      <c r="R6" t="s">
        <v>1719</v>
      </c>
      <c r="S6" t="s">
        <v>1718</v>
      </c>
      <c r="T6" t="s">
        <v>1550</v>
      </c>
      <c r="U6" t="s">
        <v>1720</v>
      </c>
    </row>
    <row r="7" spans="1:21" s="3" customFormat="1" x14ac:dyDescent="0.25">
      <c r="A7" t="s">
        <v>110</v>
      </c>
      <c r="B7" t="s">
        <v>111</v>
      </c>
      <c r="C7" t="s">
        <v>112</v>
      </c>
      <c r="D7" t="s">
        <v>564</v>
      </c>
      <c r="E7" t="s">
        <v>6</v>
      </c>
      <c r="F7" t="s">
        <v>982</v>
      </c>
      <c r="G7" t="s">
        <v>2</v>
      </c>
      <c r="H7" t="s">
        <v>8</v>
      </c>
      <c r="I7">
        <v>10107</v>
      </c>
      <c r="J7" t="s">
        <v>1061</v>
      </c>
      <c r="K7" t="s">
        <v>585</v>
      </c>
      <c r="L7" t="s">
        <v>585</v>
      </c>
      <c r="M7" t="s">
        <v>1317</v>
      </c>
      <c r="N7" t="s">
        <v>590</v>
      </c>
      <c r="O7" t="s">
        <v>1455</v>
      </c>
      <c r="P7">
        <v>22909779</v>
      </c>
      <c r="Q7" t="s">
        <v>1548</v>
      </c>
      <c r="R7" t="s">
        <v>1318</v>
      </c>
      <c r="S7" t="s">
        <v>1721</v>
      </c>
      <c r="T7" t="s">
        <v>1551</v>
      </c>
      <c r="U7" t="s">
        <v>1722</v>
      </c>
    </row>
    <row r="8" spans="1:21" s="3" customFormat="1" x14ac:dyDescent="0.25">
      <c r="A8" t="s">
        <v>89</v>
      </c>
      <c r="B8" t="s">
        <v>90</v>
      </c>
      <c r="C8" t="s">
        <v>1552</v>
      </c>
      <c r="D8" t="s">
        <v>564</v>
      </c>
      <c r="E8" t="s">
        <v>3</v>
      </c>
      <c r="F8" t="s">
        <v>982</v>
      </c>
      <c r="G8" t="s">
        <v>2</v>
      </c>
      <c r="H8" t="s">
        <v>11</v>
      </c>
      <c r="I8">
        <v>10109</v>
      </c>
      <c r="J8" t="s">
        <v>1065</v>
      </c>
      <c r="K8" t="s">
        <v>585</v>
      </c>
      <c r="L8" t="s">
        <v>585</v>
      </c>
      <c r="M8" t="s">
        <v>591</v>
      </c>
      <c r="N8" t="s">
        <v>592</v>
      </c>
      <c r="O8" t="s">
        <v>1455</v>
      </c>
      <c r="P8">
        <v>22203195</v>
      </c>
      <c r="Q8" t="s">
        <v>1548</v>
      </c>
      <c r="R8" t="s">
        <v>1553</v>
      </c>
      <c r="S8" t="s">
        <v>1723</v>
      </c>
      <c r="T8" t="s">
        <v>1554</v>
      </c>
      <c r="U8" t="s">
        <v>1724</v>
      </c>
    </row>
    <row r="9" spans="1:21" s="3" customFormat="1" x14ac:dyDescent="0.25">
      <c r="A9" t="s">
        <v>99</v>
      </c>
      <c r="B9" t="s">
        <v>100</v>
      </c>
      <c r="C9" t="s">
        <v>101</v>
      </c>
      <c r="D9" t="s">
        <v>564</v>
      </c>
      <c r="E9" t="s">
        <v>3</v>
      </c>
      <c r="F9" t="s">
        <v>982</v>
      </c>
      <c r="G9" t="s">
        <v>2</v>
      </c>
      <c r="H9" t="s">
        <v>11</v>
      </c>
      <c r="I9">
        <v>10109</v>
      </c>
      <c r="J9" t="s">
        <v>1065</v>
      </c>
      <c r="K9" t="s">
        <v>585</v>
      </c>
      <c r="L9" t="s">
        <v>585</v>
      </c>
      <c r="M9" t="s">
        <v>591</v>
      </c>
      <c r="N9" t="s">
        <v>591</v>
      </c>
      <c r="O9" t="s">
        <v>1455</v>
      </c>
      <c r="P9">
        <v>22329616</v>
      </c>
      <c r="Q9" t="s">
        <v>1725</v>
      </c>
      <c r="R9" t="s">
        <v>1548</v>
      </c>
      <c r="S9" t="s">
        <v>1548</v>
      </c>
      <c r="T9" t="s">
        <v>1554</v>
      </c>
      <c r="U9" t="s">
        <v>1724</v>
      </c>
    </row>
    <row r="10" spans="1:21" s="3" customFormat="1" x14ac:dyDescent="0.25">
      <c r="A10" t="s">
        <v>93</v>
      </c>
      <c r="B10" t="s">
        <v>94</v>
      </c>
      <c r="C10" t="s">
        <v>95</v>
      </c>
      <c r="D10" t="s">
        <v>562</v>
      </c>
      <c r="E10" t="s">
        <v>7</v>
      </c>
      <c r="F10" t="s">
        <v>982</v>
      </c>
      <c r="G10" t="s">
        <v>12</v>
      </c>
      <c r="H10" t="s">
        <v>2</v>
      </c>
      <c r="I10">
        <v>11001</v>
      </c>
      <c r="J10" t="s">
        <v>1126</v>
      </c>
      <c r="K10" t="s">
        <v>585</v>
      </c>
      <c r="L10" t="s">
        <v>593</v>
      </c>
      <c r="M10" t="s">
        <v>593</v>
      </c>
      <c r="N10" t="s">
        <v>593</v>
      </c>
      <c r="O10" t="s">
        <v>1455</v>
      </c>
      <c r="P10">
        <v>22546012</v>
      </c>
      <c r="Q10" t="s">
        <v>1726</v>
      </c>
      <c r="R10" t="s">
        <v>594</v>
      </c>
      <c r="S10" t="s">
        <v>1726</v>
      </c>
      <c r="T10" t="s">
        <v>1727</v>
      </c>
      <c r="U10" t="s">
        <v>1728</v>
      </c>
    </row>
    <row r="11" spans="1:21" s="3" customFormat="1" x14ac:dyDescent="0.25">
      <c r="A11" t="s">
        <v>113</v>
      </c>
      <c r="B11" t="s">
        <v>114</v>
      </c>
      <c r="C11" t="s">
        <v>115</v>
      </c>
      <c r="D11" t="s">
        <v>562</v>
      </c>
      <c r="E11" t="s">
        <v>6</v>
      </c>
      <c r="F11" t="s">
        <v>982</v>
      </c>
      <c r="G11" t="s">
        <v>2</v>
      </c>
      <c r="H11" t="s">
        <v>12</v>
      </c>
      <c r="I11">
        <v>10110</v>
      </c>
      <c r="J11" t="s">
        <v>1067</v>
      </c>
      <c r="K11" t="s">
        <v>585</v>
      </c>
      <c r="L11" t="s">
        <v>585</v>
      </c>
      <c r="M11" t="s">
        <v>1319</v>
      </c>
      <c r="N11" t="s">
        <v>595</v>
      </c>
      <c r="O11" t="s">
        <v>1455</v>
      </c>
      <c r="P11">
        <v>22548517</v>
      </c>
      <c r="Q11" t="s">
        <v>1548</v>
      </c>
      <c r="R11" t="s">
        <v>1320</v>
      </c>
      <c r="S11" t="s">
        <v>1729</v>
      </c>
      <c r="T11" t="s">
        <v>1555</v>
      </c>
      <c r="U11" t="s">
        <v>1730</v>
      </c>
    </row>
    <row r="12" spans="1:21" s="3" customFormat="1" x14ac:dyDescent="0.25">
      <c r="A12" t="s">
        <v>1556</v>
      </c>
      <c r="B12" t="s">
        <v>1557</v>
      </c>
      <c r="C12" t="s">
        <v>53</v>
      </c>
      <c r="D12" t="s">
        <v>562</v>
      </c>
      <c r="E12" t="s">
        <v>7</v>
      </c>
      <c r="F12" t="s">
        <v>982</v>
      </c>
      <c r="G12" t="s">
        <v>12</v>
      </c>
      <c r="H12" t="s">
        <v>5</v>
      </c>
      <c r="I12">
        <v>11004</v>
      </c>
      <c r="J12" t="s">
        <v>1140</v>
      </c>
      <c r="K12" t="s">
        <v>585</v>
      </c>
      <c r="L12" t="s">
        <v>593</v>
      </c>
      <c r="M12" t="s">
        <v>596</v>
      </c>
      <c r="N12" t="s">
        <v>1558</v>
      </c>
      <c r="O12" t="s">
        <v>1455</v>
      </c>
      <c r="P12">
        <v>22752184</v>
      </c>
      <c r="Q12" t="s">
        <v>1548</v>
      </c>
      <c r="R12" t="s">
        <v>1559</v>
      </c>
      <c r="S12" t="s">
        <v>1731</v>
      </c>
      <c r="T12" t="s">
        <v>1727</v>
      </c>
      <c r="U12" t="s">
        <v>1728</v>
      </c>
    </row>
    <row r="13" spans="1:21" s="3" customFormat="1" x14ac:dyDescent="0.25">
      <c r="A13" t="s">
        <v>163</v>
      </c>
      <c r="B13" t="s">
        <v>164</v>
      </c>
      <c r="C13" t="s">
        <v>165</v>
      </c>
      <c r="D13" t="s">
        <v>562</v>
      </c>
      <c r="E13" t="s">
        <v>2</v>
      </c>
      <c r="F13" t="s">
        <v>982</v>
      </c>
      <c r="G13" t="s">
        <v>2</v>
      </c>
      <c r="H13" t="s">
        <v>986</v>
      </c>
      <c r="I13">
        <v>10111</v>
      </c>
      <c r="J13" t="s">
        <v>1068</v>
      </c>
      <c r="K13" t="s">
        <v>585</v>
      </c>
      <c r="L13" t="s">
        <v>585</v>
      </c>
      <c r="M13" t="s">
        <v>1321</v>
      </c>
      <c r="N13" t="s">
        <v>1732</v>
      </c>
      <c r="O13" t="s">
        <v>1455</v>
      </c>
      <c r="P13">
        <v>22260573</v>
      </c>
      <c r="Q13" t="s">
        <v>1548</v>
      </c>
      <c r="R13" t="s">
        <v>490</v>
      </c>
      <c r="S13" t="s">
        <v>1733</v>
      </c>
      <c r="T13" t="s">
        <v>1591</v>
      </c>
      <c r="U13" t="s">
        <v>1734</v>
      </c>
    </row>
    <row r="14" spans="1:21" s="3" customFormat="1" x14ac:dyDescent="0.25">
      <c r="A14" t="s">
        <v>166</v>
      </c>
      <c r="B14" t="s">
        <v>167</v>
      </c>
      <c r="C14" t="s">
        <v>495</v>
      </c>
      <c r="D14" t="s">
        <v>38</v>
      </c>
      <c r="E14" t="s">
        <v>3</v>
      </c>
      <c r="F14" t="s">
        <v>982</v>
      </c>
      <c r="G14" t="s">
        <v>4</v>
      </c>
      <c r="H14" t="s">
        <v>3</v>
      </c>
      <c r="I14">
        <v>10302</v>
      </c>
      <c r="J14" t="s">
        <v>1074</v>
      </c>
      <c r="K14" t="s">
        <v>585</v>
      </c>
      <c r="L14" t="s">
        <v>38</v>
      </c>
      <c r="M14" t="s">
        <v>597</v>
      </c>
      <c r="N14" t="s">
        <v>598</v>
      </c>
      <c r="O14" t="s">
        <v>1455</v>
      </c>
      <c r="P14">
        <v>22700608</v>
      </c>
      <c r="Q14" t="s">
        <v>1548</v>
      </c>
      <c r="R14" t="s">
        <v>1327</v>
      </c>
      <c r="S14" t="s">
        <v>1735</v>
      </c>
      <c r="T14" t="s">
        <v>1736</v>
      </c>
      <c r="U14" t="s">
        <v>1712</v>
      </c>
    </row>
    <row r="15" spans="1:21" s="3" customFormat="1" x14ac:dyDescent="0.25">
      <c r="A15" t="s">
        <v>484</v>
      </c>
      <c r="B15" t="s">
        <v>485</v>
      </c>
      <c r="C15" t="s">
        <v>565</v>
      </c>
      <c r="D15" t="s">
        <v>564</v>
      </c>
      <c r="E15" t="s">
        <v>5</v>
      </c>
      <c r="F15" t="s">
        <v>982</v>
      </c>
      <c r="G15" t="s">
        <v>11</v>
      </c>
      <c r="H15" t="s">
        <v>5</v>
      </c>
      <c r="I15">
        <v>10904</v>
      </c>
      <c r="J15" t="s">
        <v>1131</v>
      </c>
      <c r="K15" t="s">
        <v>585</v>
      </c>
      <c r="L15" t="s">
        <v>599</v>
      </c>
      <c r="M15" t="s">
        <v>1317</v>
      </c>
      <c r="N15" t="s">
        <v>600</v>
      </c>
      <c r="O15" t="s">
        <v>1455</v>
      </c>
      <c r="P15">
        <v>22826332</v>
      </c>
      <c r="Q15" t="s">
        <v>1737</v>
      </c>
      <c r="R15" t="s">
        <v>1323</v>
      </c>
      <c r="S15" t="s">
        <v>1737</v>
      </c>
      <c r="T15" t="s">
        <v>1560</v>
      </c>
      <c r="U15" t="s">
        <v>1738</v>
      </c>
    </row>
    <row r="16" spans="1:21" s="3" customFormat="1" x14ac:dyDescent="0.25">
      <c r="A16" t="s">
        <v>87</v>
      </c>
      <c r="B16" t="s">
        <v>88</v>
      </c>
      <c r="C16" t="s">
        <v>566</v>
      </c>
      <c r="D16" t="s">
        <v>564</v>
      </c>
      <c r="E16" t="s">
        <v>5</v>
      </c>
      <c r="F16" t="s">
        <v>982</v>
      </c>
      <c r="G16" t="s">
        <v>11</v>
      </c>
      <c r="H16" t="s">
        <v>2</v>
      </c>
      <c r="I16">
        <v>10901</v>
      </c>
      <c r="J16" t="s">
        <v>1121</v>
      </c>
      <c r="K16" t="s">
        <v>585</v>
      </c>
      <c r="L16" t="s">
        <v>599</v>
      </c>
      <c r="M16" t="s">
        <v>599</v>
      </c>
      <c r="N16" t="s">
        <v>599</v>
      </c>
      <c r="O16" t="s">
        <v>1455</v>
      </c>
      <c r="P16">
        <v>22826018</v>
      </c>
      <c r="Q16" t="s">
        <v>1739</v>
      </c>
      <c r="R16" t="s">
        <v>1324</v>
      </c>
      <c r="S16" t="s">
        <v>1740</v>
      </c>
      <c r="T16" t="s">
        <v>1560</v>
      </c>
      <c r="U16" t="s">
        <v>1741</v>
      </c>
    </row>
    <row r="17" spans="1:21" s="3" customFormat="1" x14ac:dyDescent="0.25">
      <c r="A17" t="s">
        <v>105</v>
      </c>
      <c r="B17" t="s">
        <v>106</v>
      </c>
      <c r="C17" t="s">
        <v>567</v>
      </c>
      <c r="D17" t="s">
        <v>564</v>
      </c>
      <c r="E17" t="s">
        <v>4</v>
      </c>
      <c r="F17" t="s">
        <v>982</v>
      </c>
      <c r="G17" t="s">
        <v>3</v>
      </c>
      <c r="H17" t="s">
        <v>2</v>
      </c>
      <c r="I17">
        <v>10201</v>
      </c>
      <c r="J17" t="s">
        <v>1062</v>
      </c>
      <c r="K17" t="s">
        <v>585</v>
      </c>
      <c r="L17" t="s">
        <v>1325</v>
      </c>
      <c r="M17" t="s">
        <v>1325</v>
      </c>
      <c r="N17" t="s">
        <v>597</v>
      </c>
      <c r="O17" t="s">
        <v>1455</v>
      </c>
      <c r="P17">
        <v>22881725</v>
      </c>
      <c r="Q17" t="s">
        <v>1742</v>
      </c>
      <c r="R17" t="s">
        <v>1561</v>
      </c>
      <c r="S17" t="s">
        <v>1743</v>
      </c>
      <c r="T17" t="s">
        <v>1562</v>
      </c>
      <c r="U17" t="s">
        <v>1744</v>
      </c>
    </row>
    <row r="18" spans="1:21" s="3" customFormat="1" x14ac:dyDescent="0.25">
      <c r="A18" t="s">
        <v>107</v>
      </c>
      <c r="B18" t="s">
        <v>108</v>
      </c>
      <c r="C18" t="s">
        <v>109</v>
      </c>
      <c r="D18" t="s">
        <v>564</v>
      </c>
      <c r="E18" t="s">
        <v>4</v>
      </c>
      <c r="F18" t="s">
        <v>982</v>
      </c>
      <c r="G18" t="s">
        <v>3</v>
      </c>
      <c r="H18" t="s">
        <v>4</v>
      </c>
      <c r="I18">
        <v>10203</v>
      </c>
      <c r="J18" t="s">
        <v>1072</v>
      </c>
      <c r="K18" t="s">
        <v>585</v>
      </c>
      <c r="L18" t="s">
        <v>1325</v>
      </c>
      <c r="M18" t="s">
        <v>601</v>
      </c>
      <c r="N18" t="s">
        <v>601</v>
      </c>
      <c r="O18" t="s">
        <v>1455</v>
      </c>
      <c r="P18">
        <v>22282013</v>
      </c>
      <c r="Q18" t="s">
        <v>1745</v>
      </c>
      <c r="R18" t="s">
        <v>726</v>
      </c>
      <c r="S18" t="s">
        <v>1746</v>
      </c>
      <c r="T18" t="s">
        <v>1562</v>
      </c>
      <c r="U18" t="s">
        <v>1744</v>
      </c>
    </row>
    <row r="19" spans="1:21" s="3" customFormat="1" x14ac:dyDescent="0.25">
      <c r="A19" t="s">
        <v>118</v>
      </c>
      <c r="B19" t="s">
        <v>119</v>
      </c>
      <c r="C19" t="s">
        <v>120</v>
      </c>
      <c r="D19" t="s">
        <v>564</v>
      </c>
      <c r="E19" t="s">
        <v>4</v>
      </c>
      <c r="F19" t="s">
        <v>982</v>
      </c>
      <c r="G19" t="s">
        <v>3</v>
      </c>
      <c r="H19" t="s">
        <v>3</v>
      </c>
      <c r="I19">
        <v>10202</v>
      </c>
      <c r="J19" t="s">
        <v>1070</v>
      </c>
      <c r="K19" t="s">
        <v>585</v>
      </c>
      <c r="L19" t="s">
        <v>1325</v>
      </c>
      <c r="M19" t="s">
        <v>602</v>
      </c>
      <c r="N19" t="s">
        <v>602</v>
      </c>
      <c r="O19" t="s">
        <v>1455</v>
      </c>
      <c r="P19">
        <v>22281922</v>
      </c>
      <c r="Q19" t="s">
        <v>1747</v>
      </c>
      <c r="R19" t="s">
        <v>1326</v>
      </c>
      <c r="S19" t="s">
        <v>1748</v>
      </c>
      <c r="T19" t="s">
        <v>1562</v>
      </c>
      <c r="U19" t="s">
        <v>1744</v>
      </c>
    </row>
    <row r="20" spans="1:21" s="3" customFormat="1" x14ac:dyDescent="0.25">
      <c r="A20" t="s">
        <v>462</v>
      </c>
      <c r="B20" t="s">
        <v>463</v>
      </c>
      <c r="C20" t="s">
        <v>568</v>
      </c>
      <c r="D20" t="s">
        <v>38</v>
      </c>
      <c r="E20" t="s">
        <v>2</v>
      </c>
      <c r="F20" t="s">
        <v>982</v>
      </c>
      <c r="G20" t="s">
        <v>4</v>
      </c>
      <c r="H20" t="s">
        <v>991</v>
      </c>
      <c r="I20">
        <v>10312</v>
      </c>
      <c r="J20" t="s">
        <v>1088</v>
      </c>
      <c r="K20" t="s">
        <v>585</v>
      </c>
      <c r="L20" t="s">
        <v>38</v>
      </c>
      <c r="M20" t="s">
        <v>603</v>
      </c>
      <c r="N20" t="s">
        <v>604</v>
      </c>
      <c r="O20" t="s">
        <v>1455</v>
      </c>
      <c r="P20">
        <v>22596292</v>
      </c>
      <c r="Q20" t="s">
        <v>1749</v>
      </c>
      <c r="R20" t="s">
        <v>1750</v>
      </c>
      <c r="S20" t="s">
        <v>1751</v>
      </c>
      <c r="T20" t="s">
        <v>1563</v>
      </c>
      <c r="U20" t="s">
        <v>1752</v>
      </c>
    </row>
    <row r="21" spans="1:21" s="3" customFormat="1" x14ac:dyDescent="0.25">
      <c r="A21" t="s">
        <v>160</v>
      </c>
      <c r="B21" t="s">
        <v>161</v>
      </c>
      <c r="C21" t="s">
        <v>162</v>
      </c>
      <c r="D21" t="s">
        <v>38</v>
      </c>
      <c r="E21" t="s">
        <v>8</v>
      </c>
      <c r="F21" t="s">
        <v>982</v>
      </c>
      <c r="G21" t="s">
        <v>4</v>
      </c>
      <c r="H21" t="s">
        <v>2</v>
      </c>
      <c r="I21">
        <v>10301</v>
      </c>
      <c r="J21" t="s">
        <v>1073</v>
      </c>
      <c r="K21" t="s">
        <v>585</v>
      </c>
      <c r="L21" t="s">
        <v>38</v>
      </c>
      <c r="M21" t="s">
        <v>38</v>
      </c>
      <c r="N21" t="s">
        <v>38</v>
      </c>
      <c r="O21" t="s">
        <v>1455</v>
      </c>
      <c r="P21">
        <v>22592296</v>
      </c>
      <c r="Q21" t="s">
        <v>1753</v>
      </c>
      <c r="R21" t="s">
        <v>1564</v>
      </c>
      <c r="S21" t="s">
        <v>1753</v>
      </c>
      <c r="T21" t="s">
        <v>1371</v>
      </c>
      <c r="U21" t="s">
        <v>1754</v>
      </c>
    </row>
    <row r="22" spans="1:21" s="3" customFormat="1" x14ac:dyDescent="0.25">
      <c r="A22" t="s">
        <v>72</v>
      </c>
      <c r="B22" t="s">
        <v>73</v>
      </c>
      <c r="C22" t="s">
        <v>74</v>
      </c>
      <c r="D22" t="s">
        <v>563</v>
      </c>
      <c r="E22" t="s">
        <v>3</v>
      </c>
      <c r="F22" t="s">
        <v>982</v>
      </c>
      <c r="G22" t="s">
        <v>10</v>
      </c>
      <c r="H22" t="s">
        <v>6</v>
      </c>
      <c r="I22">
        <v>10805</v>
      </c>
      <c r="J22" t="s">
        <v>1124</v>
      </c>
      <c r="K22" t="s">
        <v>585</v>
      </c>
      <c r="L22" t="s">
        <v>1328</v>
      </c>
      <c r="M22" t="s">
        <v>1329</v>
      </c>
      <c r="N22" t="s">
        <v>606</v>
      </c>
      <c r="O22" t="s">
        <v>1455</v>
      </c>
      <c r="P22">
        <v>22290365</v>
      </c>
      <c r="Q22" t="s">
        <v>1755</v>
      </c>
      <c r="R22" t="s">
        <v>1458</v>
      </c>
      <c r="S22" t="s">
        <v>1756</v>
      </c>
      <c r="T22" t="s">
        <v>1565</v>
      </c>
      <c r="U22" t="s">
        <v>1757</v>
      </c>
    </row>
    <row r="23" spans="1:21" s="3" customFormat="1" x14ac:dyDescent="0.25">
      <c r="A23" t="s">
        <v>84</v>
      </c>
      <c r="B23" t="s">
        <v>85</v>
      </c>
      <c r="C23" t="s">
        <v>86</v>
      </c>
      <c r="D23" t="s">
        <v>563</v>
      </c>
      <c r="E23" t="s">
        <v>2</v>
      </c>
      <c r="F23" t="s">
        <v>982</v>
      </c>
      <c r="G23" t="s">
        <v>10</v>
      </c>
      <c r="H23" t="s">
        <v>3</v>
      </c>
      <c r="I23">
        <v>10802</v>
      </c>
      <c r="J23" t="s">
        <v>1758</v>
      </c>
      <c r="K23" t="s">
        <v>585</v>
      </c>
      <c r="L23" t="s">
        <v>1328</v>
      </c>
      <c r="M23" t="s">
        <v>607</v>
      </c>
      <c r="N23" t="s">
        <v>607</v>
      </c>
      <c r="O23" t="s">
        <v>1455</v>
      </c>
      <c r="P23">
        <v>22489598</v>
      </c>
      <c r="Q23" t="s">
        <v>1548</v>
      </c>
      <c r="R23" t="s">
        <v>1459</v>
      </c>
      <c r="S23" t="s">
        <v>1759</v>
      </c>
      <c r="T23" t="s">
        <v>1760</v>
      </c>
      <c r="U23" t="s">
        <v>1761</v>
      </c>
    </row>
    <row r="24" spans="1:21" s="3" customFormat="1" x14ac:dyDescent="0.25">
      <c r="A24" t="s">
        <v>91</v>
      </c>
      <c r="B24" t="s">
        <v>92</v>
      </c>
      <c r="C24" t="s">
        <v>758</v>
      </c>
      <c r="D24" t="s">
        <v>563</v>
      </c>
      <c r="E24" t="s">
        <v>2</v>
      </c>
      <c r="F24" t="s">
        <v>982</v>
      </c>
      <c r="G24" t="s">
        <v>10</v>
      </c>
      <c r="H24" t="s">
        <v>2</v>
      </c>
      <c r="I24">
        <v>10801</v>
      </c>
      <c r="J24" t="s">
        <v>1113</v>
      </c>
      <c r="K24" t="s">
        <v>585</v>
      </c>
      <c r="L24" t="s">
        <v>1328</v>
      </c>
      <c r="M24" t="s">
        <v>1330</v>
      </c>
      <c r="N24" t="s">
        <v>1762</v>
      </c>
      <c r="O24" t="s">
        <v>1455</v>
      </c>
      <c r="P24">
        <v>22254661</v>
      </c>
      <c r="Q24" t="s">
        <v>1763</v>
      </c>
      <c r="R24" t="s">
        <v>489</v>
      </c>
      <c r="S24" t="s">
        <v>1764</v>
      </c>
      <c r="T24" t="s">
        <v>1760</v>
      </c>
      <c r="U24" t="s">
        <v>1761</v>
      </c>
    </row>
    <row r="25" spans="1:21" s="3" customFormat="1" x14ac:dyDescent="0.25">
      <c r="A25" t="s">
        <v>96</v>
      </c>
      <c r="B25" t="s">
        <v>97</v>
      </c>
      <c r="C25" t="s">
        <v>98</v>
      </c>
      <c r="D25" t="s">
        <v>563</v>
      </c>
      <c r="E25" t="s">
        <v>6</v>
      </c>
      <c r="F25" t="s">
        <v>982</v>
      </c>
      <c r="G25" t="s">
        <v>761</v>
      </c>
      <c r="H25" t="s">
        <v>2</v>
      </c>
      <c r="I25">
        <v>11401</v>
      </c>
      <c r="J25" t="s">
        <v>1160</v>
      </c>
      <c r="K25" t="s">
        <v>585</v>
      </c>
      <c r="L25" t="s">
        <v>1331</v>
      </c>
      <c r="M25" t="s">
        <v>608</v>
      </c>
      <c r="N25" t="s">
        <v>608</v>
      </c>
      <c r="O25" t="s">
        <v>1455</v>
      </c>
      <c r="P25">
        <v>22356606</v>
      </c>
      <c r="Q25" t="s">
        <v>1548</v>
      </c>
      <c r="R25" t="s">
        <v>1460</v>
      </c>
      <c r="S25" t="s">
        <v>1765</v>
      </c>
      <c r="T25" t="s">
        <v>1566</v>
      </c>
      <c r="U25" t="s">
        <v>1766</v>
      </c>
    </row>
    <row r="26" spans="1:21" s="3" customFormat="1" x14ac:dyDescent="0.25">
      <c r="A26" t="s">
        <v>116</v>
      </c>
      <c r="B26" t="s">
        <v>117</v>
      </c>
      <c r="C26" t="s">
        <v>56</v>
      </c>
      <c r="D26" t="s">
        <v>563</v>
      </c>
      <c r="E26" t="s">
        <v>6</v>
      </c>
      <c r="F26" t="s">
        <v>982</v>
      </c>
      <c r="G26" t="s">
        <v>761</v>
      </c>
      <c r="H26" t="s">
        <v>2</v>
      </c>
      <c r="I26">
        <v>11401</v>
      </c>
      <c r="J26" t="s">
        <v>1160</v>
      </c>
      <c r="K26" t="s">
        <v>585</v>
      </c>
      <c r="L26" t="s">
        <v>1331</v>
      </c>
      <c r="M26" t="s">
        <v>608</v>
      </c>
      <c r="N26" t="s">
        <v>609</v>
      </c>
      <c r="O26" t="s">
        <v>1455</v>
      </c>
      <c r="P26">
        <v>22852583</v>
      </c>
      <c r="Q26" t="s">
        <v>1767</v>
      </c>
      <c r="R26" t="s">
        <v>1567</v>
      </c>
      <c r="S26" t="s">
        <v>1767</v>
      </c>
      <c r="T26" t="s">
        <v>1566</v>
      </c>
      <c r="U26" t="s">
        <v>1768</v>
      </c>
    </row>
    <row r="27" spans="1:21" s="3" customFormat="1" x14ac:dyDescent="0.25">
      <c r="A27" t="s">
        <v>121</v>
      </c>
      <c r="B27" t="s">
        <v>122</v>
      </c>
      <c r="C27" t="s">
        <v>123</v>
      </c>
      <c r="D27" t="s">
        <v>563</v>
      </c>
      <c r="E27" t="s">
        <v>7</v>
      </c>
      <c r="F27" t="s">
        <v>982</v>
      </c>
      <c r="G27" t="s">
        <v>986</v>
      </c>
      <c r="H27" t="s">
        <v>5</v>
      </c>
      <c r="I27">
        <v>11104</v>
      </c>
      <c r="J27" t="s">
        <v>1145</v>
      </c>
      <c r="K27" t="s">
        <v>585</v>
      </c>
      <c r="L27" t="s">
        <v>1769</v>
      </c>
      <c r="M27" t="s">
        <v>1332</v>
      </c>
      <c r="N27" t="s">
        <v>602</v>
      </c>
      <c r="O27" t="s">
        <v>1455</v>
      </c>
      <c r="P27">
        <v>22945579</v>
      </c>
      <c r="Q27" t="s">
        <v>1548</v>
      </c>
      <c r="R27" t="s">
        <v>1770</v>
      </c>
      <c r="S27" t="s">
        <v>1771</v>
      </c>
      <c r="T27" t="s">
        <v>1568</v>
      </c>
      <c r="U27" t="s">
        <v>1772</v>
      </c>
    </row>
    <row r="28" spans="1:21" s="3" customFormat="1" x14ac:dyDescent="0.25">
      <c r="A28" t="s">
        <v>124</v>
      </c>
      <c r="B28" t="s">
        <v>125</v>
      </c>
      <c r="C28" t="s">
        <v>126</v>
      </c>
      <c r="D28" t="s">
        <v>563</v>
      </c>
      <c r="E28" t="s">
        <v>7</v>
      </c>
      <c r="F28" t="s">
        <v>982</v>
      </c>
      <c r="G28" t="s">
        <v>986</v>
      </c>
      <c r="H28" t="s">
        <v>2</v>
      </c>
      <c r="I28">
        <v>11101</v>
      </c>
      <c r="J28" t="s">
        <v>1132</v>
      </c>
      <c r="K28" t="s">
        <v>585</v>
      </c>
      <c r="L28" t="s">
        <v>1769</v>
      </c>
      <c r="M28" t="s">
        <v>610</v>
      </c>
      <c r="N28" t="s">
        <v>610</v>
      </c>
      <c r="O28" t="s">
        <v>1455</v>
      </c>
      <c r="P28">
        <v>22290282</v>
      </c>
      <c r="Q28" t="s">
        <v>1773</v>
      </c>
      <c r="R28" t="s">
        <v>1568</v>
      </c>
      <c r="S28" t="s">
        <v>1774</v>
      </c>
      <c r="T28" t="s">
        <v>1568</v>
      </c>
      <c r="U28" t="s">
        <v>1775</v>
      </c>
    </row>
    <row r="29" spans="1:21" s="3" customFormat="1" x14ac:dyDescent="0.25">
      <c r="A29" t="s">
        <v>192</v>
      </c>
      <c r="B29" t="s">
        <v>193</v>
      </c>
      <c r="C29" t="s">
        <v>194</v>
      </c>
      <c r="D29" t="s">
        <v>47</v>
      </c>
      <c r="E29" t="s">
        <v>2</v>
      </c>
      <c r="F29" t="s">
        <v>982</v>
      </c>
      <c r="G29" t="s">
        <v>5</v>
      </c>
      <c r="H29" t="s">
        <v>2</v>
      </c>
      <c r="I29">
        <v>10401</v>
      </c>
      <c r="J29" t="s">
        <v>1081</v>
      </c>
      <c r="K29" t="s">
        <v>585</v>
      </c>
      <c r="L29" t="s">
        <v>47</v>
      </c>
      <c r="M29" t="s">
        <v>612</v>
      </c>
      <c r="N29" t="s">
        <v>612</v>
      </c>
      <c r="O29" t="s">
        <v>1455</v>
      </c>
      <c r="P29">
        <v>24166206</v>
      </c>
      <c r="Q29" t="s">
        <v>1548</v>
      </c>
      <c r="R29" t="s">
        <v>764</v>
      </c>
      <c r="S29" t="s">
        <v>1776</v>
      </c>
      <c r="T29" t="s">
        <v>1569</v>
      </c>
      <c r="U29" t="s">
        <v>1777</v>
      </c>
    </row>
    <row r="30" spans="1:21" s="3" customFormat="1" x14ac:dyDescent="0.25">
      <c r="A30" t="s">
        <v>1570</v>
      </c>
      <c r="B30" t="s">
        <v>1571</v>
      </c>
      <c r="C30" t="s">
        <v>1572</v>
      </c>
      <c r="D30" t="s">
        <v>47</v>
      </c>
      <c r="E30" t="s">
        <v>2</v>
      </c>
      <c r="F30" t="s">
        <v>982</v>
      </c>
      <c r="G30" t="s">
        <v>5</v>
      </c>
      <c r="H30" t="s">
        <v>10</v>
      </c>
      <c r="I30">
        <v>10408</v>
      </c>
      <c r="J30" t="s">
        <v>1098</v>
      </c>
      <c r="K30" t="s">
        <v>585</v>
      </c>
      <c r="L30" t="s">
        <v>47</v>
      </c>
      <c r="M30" t="s">
        <v>602</v>
      </c>
      <c r="N30" t="s">
        <v>602</v>
      </c>
      <c r="O30" t="s">
        <v>1455</v>
      </c>
      <c r="P30">
        <v>24164400</v>
      </c>
      <c r="Q30" t="s">
        <v>1778</v>
      </c>
      <c r="R30" t="s">
        <v>1573</v>
      </c>
      <c r="S30" t="s">
        <v>1779</v>
      </c>
      <c r="T30" t="s">
        <v>1569</v>
      </c>
      <c r="U30" t="s">
        <v>1777</v>
      </c>
    </row>
    <row r="31" spans="1:21" s="3" customFormat="1" x14ac:dyDescent="0.25">
      <c r="A31" t="s">
        <v>195</v>
      </c>
      <c r="B31" t="s">
        <v>196</v>
      </c>
      <c r="C31" t="s">
        <v>197</v>
      </c>
      <c r="D31" t="s">
        <v>47</v>
      </c>
      <c r="E31" t="s">
        <v>6</v>
      </c>
      <c r="F31" t="s">
        <v>982</v>
      </c>
      <c r="G31" t="s">
        <v>8</v>
      </c>
      <c r="H31" t="s">
        <v>2</v>
      </c>
      <c r="I31">
        <v>10701</v>
      </c>
      <c r="J31" t="s">
        <v>1106</v>
      </c>
      <c r="K31" t="s">
        <v>585</v>
      </c>
      <c r="L31" t="s">
        <v>1333</v>
      </c>
      <c r="M31" t="s">
        <v>613</v>
      </c>
      <c r="N31" t="s">
        <v>763</v>
      </c>
      <c r="O31" t="s">
        <v>1455</v>
      </c>
      <c r="P31">
        <v>22491087</v>
      </c>
      <c r="Q31" t="s">
        <v>1548</v>
      </c>
      <c r="R31" t="s">
        <v>1780</v>
      </c>
      <c r="S31" t="s">
        <v>1781</v>
      </c>
      <c r="T31" t="s">
        <v>1574</v>
      </c>
      <c r="U31" t="s">
        <v>1782</v>
      </c>
    </row>
    <row r="32" spans="1:21" s="3" customFormat="1" x14ac:dyDescent="0.25">
      <c r="A32" t="s">
        <v>198</v>
      </c>
      <c r="B32" t="s">
        <v>199</v>
      </c>
      <c r="C32" t="s">
        <v>200</v>
      </c>
      <c r="D32" t="s">
        <v>47</v>
      </c>
      <c r="E32" t="s">
        <v>6</v>
      </c>
      <c r="F32" t="s">
        <v>982</v>
      </c>
      <c r="G32" t="s">
        <v>8</v>
      </c>
      <c r="H32" t="s">
        <v>4</v>
      </c>
      <c r="I32">
        <v>10703</v>
      </c>
      <c r="J32" t="s">
        <v>1114</v>
      </c>
      <c r="K32" t="s">
        <v>585</v>
      </c>
      <c r="L32" t="s">
        <v>1333</v>
      </c>
      <c r="M32" t="s">
        <v>614</v>
      </c>
      <c r="N32" t="s">
        <v>614</v>
      </c>
      <c r="O32" t="s">
        <v>1455</v>
      </c>
      <c r="P32">
        <v>24188190</v>
      </c>
      <c r="Q32" t="s">
        <v>1548</v>
      </c>
      <c r="R32" t="s">
        <v>1575</v>
      </c>
      <c r="S32" t="s">
        <v>1783</v>
      </c>
      <c r="T32" t="s">
        <v>1574</v>
      </c>
      <c r="U32" t="s">
        <v>1784</v>
      </c>
    </row>
    <row r="33" spans="1:21" s="3" customFormat="1" x14ac:dyDescent="0.25">
      <c r="A33" t="s">
        <v>759</v>
      </c>
      <c r="B33" t="s">
        <v>760</v>
      </c>
      <c r="C33" t="s">
        <v>197</v>
      </c>
      <c r="D33" t="s">
        <v>573</v>
      </c>
      <c r="E33" t="s">
        <v>2</v>
      </c>
      <c r="F33" t="s">
        <v>981</v>
      </c>
      <c r="G33" t="s">
        <v>4</v>
      </c>
      <c r="H33" t="s">
        <v>2</v>
      </c>
      <c r="I33">
        <v>60301</v>
      </c>
      <c r="J33" t="s">
        <v>780</v>
      </c>
      <c r="K33" t="s">
        <v>40</v>
      </c>
      <c r="L33" t="s">
        <v>1334</v>
      </c>
      <c r="M33" t="s">
        <v>1334</v>
      </c>
      <c r="N33" t="s">
        <v>765</v>
      </c>
      <c r="O33" t="s">
        <v>1455</v>
      </c>
      <c r="P33">
        <v>27300025</v>
      </c>
      <c r="Q33" t="s">
        <v>1785</v>
      </c>
      <c r="R33" t="s">
        <v>1576</v>
      </c>
      <c r="S33" t="s">
        <v>1785</v>
      </c>
      <c r="T33" t="s">
        <v>1786</v>
      </c>
      <c r="U33" t="s">
        <v>1787</v>
      </c>
    </row>
    <row r="34" spans="1:21" s="3" customFormat="1" x14ac:dyDescent="0.25">
      <c r="A34" t="s">
        <v>215</v>
      </c>
      <c r="B34" t="s">
        <v>216</v>
      </c>
      <c r="C34" t="s">
        <v>217</v>
      </c>
      <c r="D34" t="s">
        <v>32</v>
      </c>
      <c r="E34" t="s">
        <v>2</v>
      </c>
      <c r="F34" t="s">
        <v>993</v>
      </c>
      <c r="G34" t="s">
        <v>2</v>
      </c>
      <c r="H34" t="s">
        <v>2</v>
      </c>
      <c r="I34">
        <v>20101</v>
      </c>
      <c r="J34" t="s">
        <v>770</v>
      </c>
      <c r="K34" t="s">
        <v>32</v>
      </c>
      <c r="L34" t="s">
        <v>32</v>
      </c>
      <c r="M34" t="s">
        <v>32</v>
      </c>
      <c r="N34" t="s">
        <v>32</v>
      </c>
      <c r="O34" t="s">
        <v>1455</v>
      </c>
      <c r="P34">
        <v>24410891</v>
      </c>
      <c r="Q34" t="s">
        <v>1788</v>
      </c>
      <c r="R34" t="s">
        <v>1578</v>
      </c>
      <c r="S34" t="s">
        <v>1789</v>
      </c>
      <c r="T34" t="s">
        <v>1579</v>
      </c>
      <c r="U34" t="s">
        <v>1790</v>
      </c>
    </row>
    <row r="35" spans="1:21" s="3" customFormat="1" x14ac:dyDescent="0.25">
      <c r="A35" t="s">
        <v>232</v>
      </c>
      <c r="B35" t="s">
        <v>233</v>
      </c>
      <c r="C35" t="s">
        <v>234</v>
      </c>
      <c r="D35" t="s">
        <v>32</v>
      </c>
      <c r="E35" t="s">
        <v>2</v>
      </c>
      <c r="F35" t="s">
        <v>993</v>
      </c>
      <c r="G35" t="s">
        <v>2</v>
      </c>
      <c r="H35" t="s">
        <v>2</v>
      </c>
      <c r="I35">
        <v>20101</v>
      </c>
      <c r="J35" t="s">
        <v>770</v>
      </c>
      <c r="K35" t="s">
        <v>32</v>
      </c>
      <c r="L35" t="s">
        <v>32</v>
      </c>
      <c r="M35" t="s">
        <v>32</v>
      </c>
      <c r="N35" t="s">
        <v>615</v>
      </c>
      <c r="O35" t="s">
        <v>1455</v>
      </c>
      <c r="P35">
        <v>24403946</v>
      </c>
      <c r="Q35" t="s">
        <v>1791</v>
      </c>
      <c r="R35" t="s">
        <v>1792</v>
      </c>
      <c r="S35" t="s">
        <v>1791</v>
      </c>
      <c r="T35" t="s">
        <v>1579</v>
      </c>
      <c r="U35" t="s">
        <v>1790</v>
      </c>
    </row>
    <row r="36" spans="1:21" s="3" customFormat="1" x14ac:dyDescent="0.25">
      <c r="A36" t="s">
        <v>235</v>
      </c>
      <c r="B36" t="s">
        <v>236</v>
      </c>
      <c r="C36" t="s">
        <v>237</v>
      </c>
      <c r="D36" t="s">
        <v>32</v>
      </c>
      <c r="E36" t="s">
        <v>2</v>
      </c>
      <c r="F36" t="s">
        <v>993</v>
      </c>
      <c r="G36" t="s">
        <v>2</v>
      </c>
      <c r="H36" t="s">
        <v>2</v>
      </c>
      <c r="I36">
        <v>20101</v>
      </c>
      <c r="J36" t="s">
        <v>770</v>
      </c>
      <c r="K36" t="s">
        <v>32</v>
      </c>
      <c r="L36" t="s">
        <v>32</v>
      </c>
      <c r="M36" t="s">
        <v>32</v>
      </c>
      <c r="N36" t="s">
        <v>596</v>
      </c>
      <c r="O36" t="s">
        <v>1455</v>
      </c>
      <c r="P36">
        <v>24410126</v>
      </c>
      <c r="Q36" t="s">
        <v>1793</v>
      </c>
      <c r="R36" t="s">
        <v>1580</v>
      </c>
      <c r="S36" t="s">
        <v>1793</v>
      </c>
      <c r="T36" t="s">
        <v>1579</v>
      </c>
      <c r="U36" t="s">
        <v>1790</v>
      </c>
    </row>
    <row r="37" spans="1:21" s="3" customFormat="1" x14ac:dyDescent="0.25">
      <c r="A37" t="s">
        <v>204</v>
      </c>
      <c r="B37" t="s">
        <v>205</v>
      </c>
      <c r="C37" t="s">
        <v>83</v>
      </c>
      <c r="D37" t="s">
        <v>32</v>
      </c>
      <c r="E37" t="s">
        <v>3</v>
      </c>
      <c r="F37" t="s">
        <v>993</v>
      </c>
      <c r="G37" t="s">
        <v>2</v>
      </c>
      <c r="H37" t="s">
        <v>2</v>
      </c>
      <c r="I37">
        <v>20101</v>
      </c>
      <c r="J37" t="s">
        <v>770</v>
      </c>
      <c r="K37" t="s">
        <v>32</v>
      </c>
      <c r="L37" t="s">
        <v>32</v>
      </c>
      <c r="M37" t="s">
        <v>32</v>
      </c>
      <c r="N37" t="s">
        <v>32</v>
      </c>
      <c r="O37" t="s">
        <v>1455</v>
      </c>
      <c r="P37">
        <v>24410791</v>
      </c>
      <c r="Q37" t="s">
        <v>1794</v>
      </c>
      <c r="R37" t="s">
        <v>1401</v>
      </c>
      <c r="S37" t="s">
        <v>1795</v>
      </c>
      <c r="T37" t="s">
        <v>1796</v>
      </c>
      <c r="U37" t="s">
        <v>1797</v>
      </c>
    </row>
    <row r="38" spans="1:21" s="3" customFormat="1" x14ac:dyDescent="0.25">
      <c r="A38" t="s">
        <v>221</v>
      </c>
      <c r="B38" t="s">
        <v>222</v>
      </c>
      <c r="C38" t="s">
        <v>65</v>
      </c>
      <c r="D38" t="s">
        <v>32</v>
      </c>
      <c r="E38" t="s">
        <v>5</v>
      </c>
      <c r="F38" t="s">
        <v>993</v>
      </c>
      <c r="G38" t="s">
        <v>2</v>
      </c>
      <c r="H38" t="s">
        <v>10</v>
      </c>
      <c r="I38">
        <v>20108</v>
      </c>
      <c r="J38" t="s">
        <v>840</v>
      </c>
      <c r="K38" t="s">
        <v>32</v>
      </c>
      <c r="L38" t="s">
        <v>32</v>
      </c>
      <c r="M38" t="s">
        <v>601</v>
      </c>
      <c r="N38" t="s">
        <v>601</v>
      </c>
      <c r="O38" t="s">
        <v>1455</v>
      </c>
      <c r="P38">
        <v>24396473</v>
      </c>
      <c r="Q38" t="s">
        <v>1798</v>
      </c>
      <c r="R38" t="s">
        <v>1799</v>
      </c>
      <c r="S38" t="s">
        <v>1800</v>
      </c>
      <c r="T38" t="s">
        <v>1336</v>
      </c>
      <c r="U38" t="s">
        <v>1801</v>
      </c>
    </row>
    <row r="39" spans="1:21" s="3" customFormat="1" x14ac:dyDescent="0.25">
      <c r="A39" t="s">
        <v>223</v>
      </c>
      <c r="B39" t="s">
        <v>224</v>
      </c>
      <c r="C39" t="s">
        <v>225</v>
      </c>
      <c r="D39" t="s">
        <v>32</v>
      </c>
      <c r="E39" t="s">
        <v>5</v>
      </c>
      <c r="F39" t="s">
        <v>993</v>
      </c>
      <c r="G39" t="s">
        <v>2</v>
      </c>
      <c r="H39" t="s">
        <v>10</v>
      </c>
      <c r="I39">
        <v>20108</v>
      </c>
      <c r="J39" t="s">
        <v>840</v>
      </c>
      <c r="K39" t="s">
        <v>32</v>
      </c>
      <c r="L39" t="s">
        <v>32</v>
      </c>
      <c r="M39" t="s">
        <v>601</v>
      </c>
      <c r="N39" t="s">
        <v>601</v>
      </c>
      <c r="O39" t="s">
        <v>1455</v>
      </c>
      <c r="P39">
        <v>24380448</v>
      </c>
      <c r="Q39" t="s">
        <v>1802</v>
      </c>
      <c r="R39" t="s">
        <v>1581</v>
      </c>
      <c r="S39" t="s">
        <v>1802</v>
      </c>
      <c r="T39" t="s">
        <v>1336</v>
      </c>
      <c r="U39" t="s">
        <v>1801</v>
      </c>
    </row>
    <row r="40" spans="1:21" s="3" customFormat="1" x14ac:dyDescent="0.25">
      <c r="A40" t="s">
        <v>240</v>
      </c>
      <c r="B40" t="s">
        <v>241</v>
      </c>
      <c r="C40" t="s">
        <v>242</v>
      </c>
      <c r="D40" t="s">
        <v>32</v>
      </c>
      <c r="E40" t="s">
        <v>6</v>
      </c>
      <c r="F40" t="s">
        <v>993</v>
      </c>
      <c r="G40" t="s">
        <v>2</v>
      </c>
      <c r="H40" t="s">
        <v>3</v>
      </c>
      <c r="I40">
        <v>20102</v>
      </c>
      <c r="J40" t="s">
        <v>1142</v>
      </c>
      <c r="K40" t="s">
        <v>32</v>
      </c>
      <c r="L40" t="s">
        <v>32</v>
      </c>
      <c r="M40" t="s">
        <v>585</v>
      </c>
      <c r="N40" t="s">
        <v>616</v>
      </c>
      <c r="O40" t="s">
        <v>1455</v>
      </c>
      <c r="P40">
        <v>24338847</v>
      </c>
      <c r="Q40" t="s">
        <v>1548</v>
      </c>
      <c r="R40" t="s">
        <v>1803</v>
      </c>
      <c r="S40" t="s">
        <v>1804</v>
      </c>
      <c r="T40" t="s">
        <v>1582</v>
      </c>
      <c r="U40" t="s">
        <v>1805</v>
      </c>
    </row>
    <row r="41" spans="1:21" s="3" customFormat="1" x14ac:dyDescent="0.25">
      <c r="A41" t="s">
        <v>238</v>
      </c>
      <c r="B41" t="s">
        <v>239</v>
      </c>
      <c r="C41" t="s">
        <v>496</v>
      </c>
      <c r="D41" t="s">
        <v>32</v>
      </c>
      <c r="E41" t="s">
        <v>6</v>
      </c>
      <c r="F41" t="s">
        <v>993</v>
      </c>
      <c r="G41" t="s">
        <v>2</v>
      </c>
      <c r="H41" t="s">
        <v>3</v>
      </c>
      <c r="I41">
        <v>20102</v>
      </c>
      <c r="J41" t="s">
        <v>1142</v>
      </c>
      <c r="K41" t="s">
        <v>32</v>
      </c>
      <c r="L41" t="s">
        <v>32</v>
      </c>
      <c r="M41" t="s">
        <v>585</v>
      </c>
      <c r="N41" t="s">
        <v>585</v>
      </c>
      <c r="O41" t="s">
        <v>1455</v>
      </c>
      <c r="P41">
        <v>24332852</v>
      </c>
      <c r="Q41" t="s">
        <v>1806</v>
      </c>
      <c r="R41" t="s">
        <v>267</v>
      </c>
      <c r="S41" t="s">
        <v>1806</v>
      </c>
      <c r="T41" t="s">
        <v>1582</v>
      </c>
      <c r="U41" t="s">
        <v>1805</v>
      </c>
    </row>
    <row r="42" spans="1:21" s="3" customFormat="1" x14ac:dyDescent="0.25">
      <c r="A42" t="s">
        <v>206</v>
      </c>
      <c r="B42" t="s">
        <v>207</v>
      </c>
      <c r="C42" t="s">
        <v>208</v>
      </c>
      <c r="D42" t="s">
        <v>32</v>
      </c>
      <c r="E42" t="s">
        <v>7</v>
      </c>
      <c r="F42" t="s">
        <v>993</v>
      </c>
      <c r="G42" t="s">
        <v>4</v>
      </c>
      <c r="H42" t="s">
        <v>2</v>
      </c>
      <c r="I42">
        <v>20301</v>
      </c>
      <c r="J42" t="s">
        <v>777</v>
      </c>
      <c r="K42" t="s">
        <v>32</v>
      </c>
      <c r="L42" t="s">
        <v>617</v>
      </c>
      <c r="M42" t="s">
        <v>617</v>
      </c>
      <c r="N42" t="s">
        <v>613</v>
      </c>
      <c r="O42" t="s">
        <v>1455</v>
      </c>
      <c r="P42">
        <v>24445247</v>
      </c>
      <c r="Q42" t="s">
        <v>1807</v>
      </c>
      <c r="R42" t="s">
        <v>482</v>
      </c>
      <c r="S42" t="s">
        <v>1807</v>
      </c>
      <c r="T42" t="s">
        <v>1808</v>
      </c>
      <c r="U42" t="s">
        <v>1809</v>
      </c>
    </row>
    <row r="43" spans="1:21" s="3" customFormat="1" x14ac:dyDescent="0.25">
      <c r="A43" t="s">
        <v>226</v>
      </c>
      <c r="B43" t="s">
        <v>227</v>
      </c>
      <c r="C43" t="s">
        <v>228</v>
      </c>
      <c r="D43" t="s">
        <v>32</v>
      </c>
      <c r="E43" t="s">
        <v>12</v>
      </c>
      <c r="F43" t="s">
        <v>993</v>
      </c>
      <c r="G43" t="s">
        <v>4</v>
      </c>
      <c r="H43" t="s">
        <v>2</v>
      </c>
      <c r="I43">
        <v>20301</v>
      </c>
      <c r="J43" t="s">
        <v>777</v>
      </c>
      <c r="K43" t="s">
        <v>32</v>
      </c>
      <c r="L43" t="s">
        <v>617</v>
      </c>
      <c r="M43" t="s">
        <v>617</v>
      </c>
      <c r="N43" t="s">
        <v>617</v>
      </c>
      <c r="O43" t="s">
        <v>1455</v>
      </c>
      <c r="P43">
        <v>24943663</v>
      </c>
      <c r="Q43" t="s">
        <v>1810</v>
      </c>
      <c r="R43" t="s">
        <v>1335</v>
      </c>
      <c r="S43" t="s">
        <v>1810</v>
      </c>
      <c r="T43" t="s">
        <v>1811</v>
      </c>
      <c r="U43" t="s">
        <v>1812</v>
      </c>
    </row>
    <row r="44" spans="1:21" s="3" customFormat="1" x14ac:dyDescent="0.25">
      <c r="A44" t="s">
        <v>229</v>
      </c>
      <c r="B44" t="s">
        <v>230</v>
      </c>
      <c r="C44" t="s">
        <v>231</v>
      </c>
      <c r="D44" t="s">
        <v>32</v>
      </c>
      <c r="E44" t="s">
        <v>7</v>
      </c>
      <c r="F44" t="s">
        <v>993</v>
      </c>
      <c r="G44" t="s">
        <v>4</v>
      </c>
      <c r="H44" t="s">
        <v>5</v>
      </c>
      <c r="I44">
        <v>20304</v>
      </c>
      <c r="J44" t="s">
        <v>855</v>
      </c>
      <c r="K44" t="s">
        <v>32</v>
      </c>
      <c r="L44" t="s">
        <v>617</v>
      </c>
      <c r="M44" t="s">
        <v>618</v>
      </c>
      <c r="N44" t="s">
        <v>618</v>
      </c>
      <c r="O44" t="s">
        <v>1455</v>
      </c>
      <c r="P44">
        <v>21006458</v>
      </c>
      <c r="Q44" t="s">
        <v>1548</v>
      </c>
      <c r="R44" t="s">
        <v>1813</v>
      </c>
      <c r="S44" t="s">
        <v>1814</v>
      </c>
      <c r="T44" t="s">
        <v>1808</v>
      </c>
      <c r="U44" t="s">
        <v>1815</v>
      </c>
    </row>
    <row r="45" spans="1:21" s="3" customFormat="1" x14ac:dyDescent="0.25">
      <c r="A45" t="s">
        <v>218</v>
      </c>
      <c r="B45" t="s">
        <v>219</v>
      </c>
      <c r="C45" t="s">
        <v>220</v>
      </c>
      <c r="D45" t="s">
        <v>32</v>
      </c>
      <c r="E45" t="s">
        <v>8</v>
      </c>
      <c r="F45" t="s">
        <v>993</v>
      </c>
      <c r="G45" t="s">
        <v>10</v>
      </c>
      <c r="H45" t="s">
        <v>2</v>
      </c>
      <c r="I45">
        <v>20801</v>
      </c>
      <c r="J45" t="s">
        <v>1115</v>
      </c>
      <c r="K45" t="s">
        <v>32</v>
      </c>
      <c r="L45" t="s">
        <v>1337</v>
      </c>
      <c r="M45" t="s">
        <v>611</v>
      </c>
      <c r="N45" t="s">
        <v>611</v>
      </c>
      <c r="O45" t="s">
        <v>1455</v>
      </c>
      <c r="P45">
        <v>24486316</v>
      </c>
      <c r="Q45" t="s">
        <v>1816</v>
      </c>
      <c r="R45" t="s">
        <v>731</v>
      </c>
      <c r="S45" t="s">
        <v>1816</v>
      </c>
      <c r="T45" t="s">
        <v>1817</v>
      </c>
      <c r="U45" t="s">
        <v>1818</v>
      </c>
    </row>
    <row r="46" spans="1:21" s="3" customFormat="1" x14ac:dyDescent="0.25">
      <c r="A46" t="s">
        <v>212</v>
      </c>
      <c r="B46" t="s">
        <v>213</v>
      </c>
      <c r="C46" t="s">
        <v>214</v>
      </c>
      <c r="D46" t="s">
        <v>32</v>
      </c>
      <c r="E46" t="s">
        <v>11</v>
      </c>
      <c r="F46" t="s">
        <v>993</v>
      </c>
      <c r="G46" t="s">
        <v>11</v>
      </c>
      <c r="H46" t="s">
        <v>2</v>
      </c>
      <c r="I46">
        <v>20901</v>
      </c>
      <c r="J46" t="s">
        <v>800</v>
      </c>
      <c r="K46" t="s">
        <v>32</v>
      </c>
      <c r="L46" t="s">
        <v>1338</v>
      </c>
      <c r="M46" t="s">
        <v>1338</v>
      </c>
      <c r="N46" t="s">
        <v>767</v>
      </c>
      <c r="O46" t="s">
        <v>1455</v>
      </c>
      <c r="P46">
        <v>24288628</v>
      </c>
      <c r="Q46" t="s">
        <v>1819</v>
      </c>
      <c r="R46" t="s">
        <v>1339</v>
      </c>
      <c r="S46" t="s">
        <v>1820</v>
      </c>
      <c r="T46" t="s">
        <v>1821</v>
      </c>
      <c r="U46" t="s">
        <v>1822</v>
      </c>
    </row>
    <row r="47" spans="1:21" s="3" customFormat="1" x14ac:dyDescent="0.25">
      <c r="A47" t="s">
        <v>209</v>
      </c>
      <c r="B47" t="s">
        <v>210</v>
      </c>
      <c r="C47" t="s">
        <v>211</v>
      </c>
      <c r="D47" t="s">
        <v>32</v>
      </c>
      <c r="E47" t="s">
        <v>10</v>
      </c>
      <c r="F47" t="s">
        <v>993</v>
      </c>
      <c r="G47" t="s">
        <v>6</v>
      </c>
      <c r="H47" t="s">
        <v>2</v>
      </c>
      <c r="I47">
        <v>20501</v>
      </c>
      <c r="J47" t="s">
        <v>786</v>
      </c>
      <c r="K47" t="s">
        <v>32</v>
      </c>
      <c r="L47" t="s">
        <v>766</v>
      </c>
      <c r="M47" t="s">
        <v>766</v>
      </c>
      <c r="N47" t="s">
        <v>766</v>
      </c>
      <c r="O47" t="s">
        <v>1455</v>
      </c>
      <c r="P47">
        <v>24460159</v>
      </c>
      <c r="Q47" t="s">
        <v>1823</v>
      </c>
      <c r="R47" t="s">
        <v>1824</v>
      </c>
      <c r="S47" t="s">
        <v>1823</v>
      </c>
      <c r="T47" t="s">
        <v>1577</v>
      </c>
      <c r="U47" t="s">
        <v>1825</v>
      </c>
    </row>
    <row r="48" spans="1:21" s="3" customFormat="1" x14ac:dyDescent="0.25">
      <c r="A48" t="s">
        <v>282</v>
      </c>
      <c r="B48" t="s">
        <v>283</v>
      </c>
      <c r="C48" t="s">
        <v>284</v>
      </c>
      <c r="D48" t="s">
        <v>33</v>
      </c>
      <c r="E48" t="s">
        <v>2</v>
      </c>
      <c r="F48" t="s">
        <v>993</v>
      </c>
      <c r="G48" t="s">
        <v>3</v>
      </c>
      <c r="H48" t="s">
        <v>2</v>
      </c>
      <c r="I48">
        <v>20201</v>
      </c>
      <c r="J48" t="s">
        <v>1064</v>
      </c>
      <c r="K48" t="s">
        <v>32</v>
      </c>
      <c r="L48" t="s">
        <v>619</v>
      </c>
      <c r="M48" t="s">
        <v>619</v>
      </c>
      <c r="N48" t="s">
        <v>619</v>
      </c>
      <c r="O48" t="s">
        <v>1455</v>
      </c>
      <c r="P48">
        <v>24455195</v>
      </c>
      <c r="Q48" t="s">
        <v>1826</v>
      </c>
      <c r="R48" t="s">
        <v>1827</v>
      </c>
      <c r="S48" t="s">
        <v>1828</v>
      </c>
      <c r="T48" t="s">
        <v>1829</v>
      </c>
      <c r="U48" t="s">
        <v>1830</v>
      </c>
    </row>
    <row r="49" spans="1:21" s="3" customFormat="1" x14ac:dyDescent="0.25">
      <c r="A49" t="s">
        <v>466</v>
      </c>
      <c r="B49" t="s">
        <v>467</v>
      </c>
      <c r="C49" t="s">
        <v>569</v>
      </c>
      <c r="D49" t="s">
        <v>33</v>
      </c>
      <c r="E49" t="s">
        <v>2</v>
      </c>
      <c r="F49" t="s">
        <v>993</v>
      </c>
      <c r="G49" t="s">
        <v>3</v>
      </c>
      <c r="H49" t="s">
        <v>2</v>
      </c>
      <c r="I49">
        <v>20201</v>
      </c>
      <c r="J49" t="s">
        <v>1064</v>
      </c>
      <c r="K49" t="s">
        <v>32</v>
      </c>
      <c r="L49" t="s">
        <v>619</v>
      </c>
      <c r="M49" t="s">
        <v>619</v>
      </c>
      <c r="N49" t="s">
        <v>1831</v>
      </c>
      <c r="O49" t="s">
        <v>510</v>
      </c>
      <c r="P49">
        <v>24455670</v>
      </c>
      <c r="Q49" t="s">
        <v>1832</v>
      </c>
      <c r="R49" t="s">
        <v>1006</v>
      </c>
      <c r="S49" t="s">
        <v>1833</v>
      </c>
      <c r="T49" t="s">
        <v>1829</v>
      </c>
      <c r="U49" t="s">
        <v>1830</v>
      </c>
    </row>
    <row r="50" spans="1:21" s="3" customFormat="1" x14ac:dyDescent="0.25">
      <c r="A50" t="s">
        <v>280</v>
      </c>
      <c r="B50" t="s">
        <v>281</v>
      </c>
      <c r="C50" t="s">
        <v>570</v>
      </c>
      <c r="D50" t="s">
        <v>33</v>
      </c>
      <c r="E50" t="s">
        <v>6</v>
      </c>
      <c r="F50" t="s">
        <v>993</v>
      </c>
      <c r="G50" t="s">
        <v>7</v>
      </c>
      <c r="H50" t="s">
        <v>2</v>
      </c>
      <c r="I50">
        <v>20601</v>
      </c>
      <c r="J50" t="s">
        <v>791</v>
      </c>
      <c r="K50" t="s">
        <v>32</v>
      </c>
      <c r="L50" t="s">
        <v>620</v>
      </c>
      <c r="M50" t="s">
        <v>620</v>
      </c>
      <c r="N50" t="s">
        <v>620</v>
      </c>
      <c r="O50" t="s">
        <v>1455</v>
      </c>
      <c r="P50">
        <v>24500044</v>
      </c>
      <c r="Q50" t="s">
        <v>1834</v>
      </c>
      <c r="R50" t="s">
        <v>1583</v>
      </c>
      <c r="S50" t="s">
        <v>1834</v>
      </c>
      <c r="T50" t="s">
        <v>1584</v>
      </c>
      <c r="U50" t="s">
        <v>1835</v>
      </c>
    </row>
    <row r="51" spans="1:21" s="3" customFormat="1" x14ac:dyDescent="0.25">
      <c r="A51" t="s">
        <v>285</v>
      </c>
      <c r="B51" t="s">
        <v>286</v>
      </c>
      <c r="C51" t="s">
        <v>571</v>
      </c>
      <c r="D51" t="s">
        <v>33</v>
      </c>
      <c r="E51" t="s">
        <v>7</v>
      </c>
      <c r="F51" t="s">
        <v>993</v>
      </c>
      <c r="G51" t="s">
        <v>8</v>
      </c>
      <c r="H51" t="s">
        <v>2</v>
      </c>
      <c r="I51">
        <v>20701</v>
      </c>
      <c r="J51" t="s">
        <v>795</v>
      </c>
      <c r="K51" t="s">
        <v>32</v>
      </c>
      <c r="L51" t="s">
        <v>621</v>
      </c>
      <c r="M51" t="s">
        <v>621</v>
      </c>
      <c r="N51" t="s">
        <v>621</v>
      </c>
      <c r="O51" t="s">
        <v>1455</v>
      </c>
      <c r="P51">
        <v>24533686</v>
      </c>
      <c r="Q51" t="s">
        <v>1836</v>
      </c>
      <c r="R51" t="s">
        <v>1340</v>
      </c>
      <c r="S51" t="s">
        <v>1836</v>
      </c>
      <c r="T51" t="s">
        <v>1837</v>
      </c>
      <c r="U51" t="s">
        <v>1838</v>
      </c>
    </row>
    <row r="52" spans="1:21" s="3" customFormat="1" x14ac:dyDescent="0.25">
      <c r="A52" t="s">
        <v>290</v>
      </c>
      <c r="B52" t="s">
        <v>291</v>
      </c>
      <c r="C52" t="s">
        <v>292</v>
      </c>
      <c r="D52" t="s">
        <v>37</v>
      </c>
      <c r="E52" t="s">
        <v>761</v>
      </c>
      <c r="F52" t="s">
        <v>993</v>
      </c>
      <c r="G52" t="s">
        <v>12</v>
      </c>
      <c r="H52" t="s">
        <v>2</v>
      </c>
      <c r="I52">
        <v>21001</v>
      </c>
      <c r="J52" t="s">
        <v>804</v>
      </c>
      <c r="K52" t="s">
        <v>32</v>
      </c>
      <c r="L52" t="s">
        <v>37</v>
      </c>
      <c r="M52" t="s">
        <v>1341</v>
      </c>
      <c r="N52" t="s">
        <v>622</v>
      </c>
      <c r="O52" t="s">
        <v>1455</v>
      </c>
      <c r="P52">
        <v>24600385</v>
      </c>
      <c r="Q52" t="s">
        <v>1839</v>
      </c>
      <c r="R52" t="s">
        <v>1585</v>
      </c>
      <c r="S52" t="s">
        <v>1840</v>
      </c>
      <c r="T52" t="s">
        <v>1586</v>
      </c>
      <c r="U52" t="s">
        <v>1841</v>
      </c>
    </row>
    <row r="53" spans="1:21" s="3" customFormat="1" x14ac:dyDescent="0.25">
      <c r="A53" t="s">
        <v>293</v>
      </c>
      <c r="B53" t="s">
        <v>294</v>
      </c>
      <c r="C53" t="s">
        <v>295</v>
      </c>
      <c r="D53" t="s">
        <v>37</v>
      </c>
      <c r="E53" t="s">
        <v>5</v>
      </c>
      <c r="F53" t="s">
        <v>993</v>
      </c>
      <c r="G53" t="s">
        <v>12</v>
      </c>
      <c r="H53" t="s">
        <v>5</v>
      </c>
      <c r="I53">
        <v>21004</v>
      </c>
      <c r="J53" t="s">
        <v>1842</v>
      </c>
      <c r="K53" t="s">
        <v>32</v>
      </c>
      <c r="L53" t="s">
        <v>37</v>
      </c>
      <c r="M53" t="s">
        <v>623</v>
      </c>
      <c r="N53" t="s">
        <v>623</v>
      </c>
      <c r="O53" t="s">
        <v>1455</v>
      </c>
      <c r="P53">
        <v>24744076</v>
      </c>
      <c r="Q53" t="s">
        <v>1843</v>
      </c>
      <c r="R53" t="s">
        <v>1844</v>
      </c>
      <c r="S53" t="s">
        <v>1845</v>
      </c>
      <c r="T53" t="s">
        <v>1587</v>
      </c>
      <c r="U53" t="s">
        <v>1846</v>
      </c>
    </row>
    <row r="54" spans="1:21" s="3" customFormat="1" x14ac:dyDescent="0.25">
      <c r="A54" t="s">
        <v>296</v>
      </c>
      <c r="B54" t="s">
        <v>297</v>
      </c>
      <c r="C54" t="s">
        <v>298</v>
      </c>
      <c r="D54" t="s">
        <v>37</v>
      </c>
      <c r="E54" t="s">
        <v>11</v>
      </c>
      <c r="F54" t="s">
        <v>993</v>
      </c>
      <c r="G54" t="s">
        <v>761</v>
      </c>
      <c r="H54" t="s">
        <v>2</v>
      </c>
      <c r="I54">
        <v>21401</v>
      </c>
      <c r="J54" t="s">
        <v>921</v>
      </c>
      <c r="K54" t="s">
        <v>32</v>
      </c>
      <c r="L54" t="s">
        <v>624</v>
      </c>
      <c r="M54" t="s">
        <v>624</v>
      </c>
      <c r="N54" t="s">
        <v>624</v>
      </c>
      <c r="O54" t="s">
        <v>1455</v>
      </c>
      <c r="P54">
        <v>24711678</v>
      </c>
      <c r="Q54" t="s">
        <v>1847</v>
      </c>
      <c r="R54" t="s">
        <v>1848</v>
      </c>
      <c r="S54" t="s">
        <v>1847</v>
      </c>
      <c r="T54" t="s">
        <v>1849</v>
      </c>
      <c r="U54" t="s">
        <v>1850</v>
      </c>
    </row>
    <row r="55" spans="1:21" s="3" customFormat="1" x14ac:dyDescent="0.25">
      <c r="A55" t="s">
        <v>310</v>
      </c>
      <c r="B55" t="s">
        <v>311</v>
      </c>
      <c r="C55" t="s">
        <v>48</v>
      </c>
      <c r="D55" t="s">
        <v>34</v>
      </c>
      <c r="E55" t="s">
        <v>2</v>
      </c>
      <c r="F55" t="s">
        <v>990</v>
      </c>
      <c r="G55" t="s">
        <v>2</v>
      </c>
      <c r="H55" t="s">
        <v>2</v>
      </c>
      <c r="I55">
        <v>30101</v>
      </c>
      <c r="J55" t="s">
        <v>771</v>
      </c>
      <c r="K55" t="s">
        <v>34</v>
      </c>
      <c r="L55" t="s">
        <v>34</v>
      </c>
      <c r="M55" t="s">
        <v>1342</v>
      </c>
      <c r="N55" t="s">
        <v>625</v>
      </c>
      <c r="O55" t="s">
        <v>1455</v>
      </c>
      <c r="P55">
        <v>25514079</v>
      </c>
      <c r="Q55" t="s">
        <v>1851</v>
      </c>
      <c r="R55" t="s">
        <v>1588</v>
      </c>
      <c r="S55" t="s">
        <v>1852</v>
      </c>
      <c r="T55" t="s">
        <v>1589</v>
      </c>
      <c r="U55" t="s">
        <v>1853</v>
      </c>
    </row>
    <row r="56" spans="1:21" s="3" customFormat="1" x14ac:dyDescent="0.25">
      <c r="A56" t="s">
        <v>319</v>
      </c>
      <c r="B56" t="s">
        <v>320</v>
      </c>
      <c r="C56" t="s">
        <v>321</v>
      </c>
      <c r="D56" t="s">
        <v>34</v>
      </c>
      <c r="E56" t="s">
        <v>3</v>
      </c>
      <c r="F56" t="s">
        <v>990</v>
      </c>
      <c r="G56" t="s">
        <v>2</v>
      </c>
      <c r="H56" t="s">
        <v>5</v>
      </c>
      <c r="I56">
        <v>30104</v>
      </c>
      <c r="J56" t="s">
        <v>1236</v>
      </c>
      <c r="K56" t="s">
        <v>34</v>
      </c>
      <c r="L56" t="s">
        <v>34</v>
      </c>
      <c r="M56" t="s">
        <v>626</v>
      </c>
      <c r="N56" t="s">
        <v>626</v>
      </c>
      <c r="O56" t="s">
        <v>1455</v>
      </c>
      <c r="P56">
        <v>25373019</v>
      </c>
      <c r="Q56" t="s">
        <v>1854</v>
      </c>
      <c r="R56" t="s">
        <v>1855</v>
      </c>
      <c r="S56" t="s">
        <v>1856</v>
      </c>
      <c r="T56" t="s">
        <v>1590</v>
      </c>
      <c r="U56" t="s">
        <v>1857</v>
      </c>
    </row>
    <row r="57" spans="1:21" s="3" customFormat="1" x14ac:dyDescent="0.25">
      <c r="A57" t="s">
        <v>322</v>
      </c>
      <c r="B57" t="s">
        <v>323</v>
      </c>
      <c r="C57" t="s">
        <v>77</v>
      </c>
      <c r="D57" t="s">
        <v>34</v>
      </c>
      <c r="E57" t="s">
        <v>4</v>
      </c>
      <c r="F57" t="s">
        <v>990</v>
      </c>
      <c r="G57" t="s">
        <v>10</v>
      </c>
      <c r="H57" t="s">
        <v>2</v>
      </c>
      <c r="I57">
        <v>30801</v>
      </c>
      <c r="J57" t="s">
        <v>1520</v>
      </c>
      <c r="K57" t="s">
        <v>34</v>
      </c>
      <c r="L57" t="s">
        <v>1343</v>
      </c>
      <c r="M57" t="s">
        <v>1449</v>
      </c>
      <c r="N57" t="s">
        <v>627</v>
      </c>
      <c r="O57" t="s">
        <v>1455</v>
      </c>
      <c r="P57">
        <v>25510804</v>
      </c>
      <c r="Q57" t="s">
        <v>1858</v>
      </c>
      <c r="R57" t="s">
        <v>1859</v>
      </c>
      <c r="S57" t="s">
        <v>1858</v>
      </c>
      <c r="T57" t="s">
        <v>1860</v>
      </c>
      <c r="U57" t="s">
        <v>1861</v>
      </c>
    </row>
    <row r="58" spans="1:21" s="3" customFormat="1" x14ac:dyDescent="0.25">
      <c r="A58" t="s">
        <v>315</v>
      </c>
      <c r="B58" t="s">
        <v>316</v>
      </c>
      <c r="C58" t="s">
        <v>500</v>
      </c>
      <c r="D58" t="s">
        <v>34</v>
      </c>
      <c r="E58" t="s">
        <v>5</v>
      </c>
      <c r="F58" t="s">
        <v>990</v>
      </c>
      <c r="G58" t="s">
        <v>8</v>
      </c>
      <c r="H58" t="s">
        <v>2</v>
      </c>
      <c r="I58">
        <v>30701</v>
      </c>
      <c r="J58" t="s">
        <v>796</v>
      </c>
      <c r="K58" t="s">
        <v>34</v>
      </c>
      <c r="L58" t="s">
        <v>1344</v>
      </c>
      <c r="M58" t="s">
        <v>601</v>
      </c>
      <c r="N58" t="s">
        <v>601</v>
      </c>
      <c r="O58" t="s">
        <v>1455</v>
      </c>
      <c r="P58">
        <v>25510214</v>
      </c>
      <c r="Q58" t="s">
        <v>1862</v>
      </c>
      <c r="R58" t="s">
        <v>1461</v>
      </c>
      <c r="S58" t="s">
        <v>1863</v>
      </c>
      <c r="T58" t="s">
        <v>1592</v>
      </c>
      <c r="U58" t="s">
        <v>1864</v>
      </c>
    </row>
    <row r="59" spans="1:21" s="3" customFormat="1" x14ac:dyDescent="0.25">
      <c r="A59" t="s">
        <v>317</v>
      </c>
      <c r="B59" t="s">
        <v>318</v>
      </c>
      <c r="C59" t="s">
        <v>488</v>
      </c>
      <c r="D59" t="s">
        <v>34</v>
      </c>
      <c r="E59" t="s">
        <v>6</v>
      </c>
      <c r="F59" t="s">
        <v>990</v>
      </c>
      <c r="G59" t="s">
        <v>3</v>
      </c>
      <c r="H59" t="s">
        <v>2</v>
      </c>
      <c r="I59">
        <v>30201</v>
      </c>
      <c r="J59" t="s">
        <v>1066</v>
      </c>
      <c r="K59" t="s">
        <v>34</v>
      </c>
      <c r="L59" t="s">
        <v>1345</v>
      </c>
      <c r="M59" t="s">
        <v>1345</v>
      </c>
      <c r="N59" t="s">
        <v>628</v>
      </c>
      <c r="O59" t="s">
        <v>1455</v>
      </c>
      <c r="P59">
        <v>25746161</v>
      </c>
      <c r="Q59" t="s">
        <v>1865</v>
      </c>
      <c r="R59" t="s">
        <v>1039</v>
      </c>
      <c r="S59" t="s">
        <v>1865</v>
      </c>
      <c r="T59" t="s">
        <v>1593</v>
      </c>
      <c r="U59" t="s">
        <v>1866</v>
      </c>
    </row>
    <row r="60" spans="1:21" s="3" customFormat="1" x14ac:dyDescent="0.25">
      <c r="A60" t="s">
        <v>1440</v>
      </c>
      <c r="B60" t="s">
        <v>1443</v>
      </c>
      <c r="C60" t="s">
        <v>1446</v>
      </c>
      <c r="D60" t="s">
        <v>35</v>
      </c>
      <c r="E60" t="s">
        <v>2</v>
      </c>
      <c r="F60" t="s">
        <v>990</v>
      </c>
      <c r="G60" t="s">
        <v>5</v>
      </c>
      <c r="H60" t="s">
        <v>3</v>
      </c>
      <c r="I60">
        <v>30402</v>
      </c>
      <c r="J60" t="s">
        <v>1169</v>
      </c>
      <c r="K60" t="s">
        <v>34</v>
      </c>
      <c r="L60" t="s">
        <v>1450</v>
      </c>
      <c r="M60" t="s">
        <v>1451</v>
      </c>
      <c r="N60" t="s">
        <v>1451</v>
      </c>
      <c r="O60" t="s">
        <v>1455</v>
      </c>
      <c r="P60">
        <v>25350018</v>
      </c>
      <c r="Q60" t="s">
        <v>1867</v>
      </c>
      <c r="R60" t="s">
        <v>1594</v>
      </c>
      <c r="S60" t="s">
        <v>1868</v>
      </c>
      <c r="T60" t="s">
        <v>1869</v>
      </c>
      <c r="U60" t="s">
        <v>1870</v>
      </c>
    </row>
    <row r="61" spans="1:21" x14ac:dyDescent="0.25">
      <c r="A61" t="s">
        <v>1595</v>
      </c>
      <c r="B61" t="s">
        <v>1596</v>
      </c>
      <c r="C61" t="s">
        <v>1597</v>
      </c>
      <c r="D61" t="s">
        <v>36</v>
      </c>
      <c r="E61" t="s">
        <v>2</v>
      </c>
      <c r="F61" t="s">
        <v>995</v>
      </c>
      <c r="G61" t="s">
        <v>2</v>
      </c>
      <c r="H61" t="s">
        <v>2</v>
      </c>
      <c r="I61">
        <v>40101</v>
      </c>
      <c r="J61" t="s">
        <v>772</v>
      </c>
      <c r="K61" t="s">
        <v>36</v>
      </c>
      <c r="L61" t="s">
        <v>36</v>
      </c>
      <c r="M61" t="s">
        <v>36</v>
      </c>
      <c r="N61" t="s">
        <v>1598</v>
      </c>
      <c r="O61" t="s">
        <v>1455</v>
      </c>
      <c r="P61">
        <v>22634404</v>
      </c>
      <c r="Q61" t="s">
        <v>1871</v>
      </c>
      <c r="R61" t="s">
        <v>1599</v>
      </c>
      <c r="S61" t="s">
        <v>1871</v>
      </c>
      <c r="T61" t="s">
        <v>1600</v>
      </c>
      <c r="U61" t="s">
        <v>1872</v>
      </c>
    </row>
    <row r="62" spans="1:21" x14ac:dyDescent="0.25">
      <c r="A62" t="s">
        <v>338</v>
      </c>
      <c r="B62" t="s">
        <v>339</v>
      </c>
      <c r="C62" t="s">
        <v>525</v>
      </c>
      <c r="D62" t="s">
        <v>36</v>
      </c>
      <c r="E62" t="s">
        <v>2</v>
      </c>
      <c r="F62" t="s">
        <v>995</v>
      </c>
      <c r="G62" t="s">
        <v>2</v>
      </c>
      <c r="H62" t="s">
        <v>2</v>
      </c>
      <c r="I62">
        <v>40101</v>
      </c>
      <c r="J62" t="s">
        <v>772</v>
      </c>
      <c r="K62" t="s">
        <v>36</v>
      </c>
      <c r="L62" t="s">
        <v>36</v>
      </c>
      <c r="M62" t="s">
        <v>36</v>
      </c>
      <c r="N62" t="s">
        <v>1873</v>
      </c>
      <c r="O62" t="s">
        <v>1455</v>
      </c>
      <c r="P62">
        <v>22370313</v>
      </c>
      <c r="Q62" t="s">
        <v>1874</v>
      </c>
      <c r="R62" t="s">
        <v>1462</v>
      </c>
      <c r="S62" t="s">
        <v>1874</v>
      </c>
      <c r="T62" t="s">
        <v>1600</v>
      </c>
      <c r="U62" t="s">
        <v>1872</v>
      </c>
    </row>
    <row r="63" spans="1:21" x14ac:dyDescent="0.25">
      <c r="A63" t="s">
        <v>480</v>
      </c>
      <c r="B63" t="s">
        <v>481</v>
      </c>
      <c r="C63" t="s">
        <v>1601</v>
      </c>
      <c r="D63" t="s">
        <v>36</v>
      </c>
      <c r="E63" t="s">
        <v>4</v>
      </c>
      <c r="F63" t="s">
        <v>995</v>
      </c>
      <c r="G63" t="s">
        <v>5</v>
      </c>
      <c r="H63" t="s">
        <v>6</v>
      </c>
      <c r="I63">
        <v>40405</v>
      </c>
      <c r="J63" t="s">
        <v>1266</v>
      </c>
      <c r="K63" t="s">
        <v>36</v>
      </c>
      <c r="L63" t="s">
        <v>631</v>
      </c>
      <c r="M63" t="s">
        <v>632</v>
      </c>
      <c r="N63" t="s">
        <v>633</v>
      </c>
      <c r="O63" t="s">
        <v>1455</v>
      </c>
      <c r="P63">
        <v>24830095</v>
      </c>
      <c r="Q63" t="s">
        <v>1875</v>
      </c>
      <c r="R63" t="s">
        <v>1463</v>
      </c>
      <c r="S63" t="s">
        <v>1876</v>
      </c>
      <c r="T63" t="s">
        <v>1877</v>
      </c>
      <c r="U63" t="s">
        <v>1878</v>
      </c>
    </row>
    <row r="64" spans="1:21" x14ac:dyDescent="0.25">
      <c r="A64" t="s">
        <v>1441</v>
      </c>
      <c r="B64" t="s">
        <v>1444</v>
      </c>
      <c r="C64" t="s">
        <v>1447</v>
      </c>
      <c r="D64" t="s">
        <v>36</v>
      </c>
      <c r="E64" t="s">
        <v>8</v>
      </c>
      <c r="F64" t="s">
        <v>995</v>
      </c>
      <c r="G64" t="s">
        <v>8</v>
      </c>
      <c r="H64" t="s">
        <v>2</v>
      </c>
      <c r="I64">
        <v>40701</v>
      </c>
      <c r="J64" t="s">
        <v>1110</v>
      </c>
      <c r="K64" t="s">
        <v>36</v>
      </c>
      <c r="L64" t="s">
        <v>634</v>
      </c>
      <c r="M64" t="s">
        <v>602</v>
      </c>
      <c r="N64" t="s">
        <v>602</v>
      </c>
      <c r="O64" t="s">
        <v>1455</v>
      </c>
      <c r="P64">
        <v>22390925</v>
      </c>
      <c r="Q64" t="s">
        <v>1879</v>
      </c>
      <c r="R64" t="s">
        <v>1880</v>
      </c>
      <c r="S64" t="s">
        <v>1881</v>
      </c>
      <c r="T64" t="s">
        <v>1633</v>
      </c>
      <c r="U64" t="s">
        <v>1882</v>
      </c>
    </row>
    <row r="65" spans="1:21" x14ac:dyDescent="0.25">
      <c r="A65" t="s">
        <v>368</v>
      </c>
      <c r="B65" t="s">
        <v>369</v>
      </c>
      <c r="C65" t="s">
        <v>1289</v>
      </c>
      <c r="D65" t="s">
        <v>36</v>
      </c>
      <c r="E65" t="s">
        <v>6</v>
      </c>
      <c r="F65" t="s">
        <v>995</v>
      </c>
      <c r="G65" t="s">
        <v>4</v>
      </c>
      <c r="H65" t="s">
        <v>2</v>
      </c>
      <c r="I65">
        <v>40301</v>
      </c>
      <c r="J65" t="s">
        <v>778</v>
      </c>
      <c r="K65" t="s">
        <v>36</v>
      </c>
      <c r="L65" t="s">
        <v>632</v>
      </c>
      <c r="M65" t="s">
        <v>632</v>
      </c>
      <c r="N65" t="s">
        <v>632</v>
      </c>
      <c r="O65" t="s">
        <v>1455</v>
      </c>
      <c r="P65">
        <v>21028716</v>
      </c>
      <c r="Q65" t="s">
        <v>1883</v>
      </c>
      <c r="R65" t="s">
        <v>1464</v>
      </c>
      <c r="S65" t="s">
        <v>1883</v>
      </c>
      <c r="T65" t="s">
        <v>1602</v>
      </c>
      <c r="U65" t="s">
        <v>1884</v>
      </c>
    </row>
    <row r="66" spans="1:21" x14ac:dyDescent="0.25">
      <c r="A66" t="s">
        <v>340</v>
      </c>
      <c r="B66" t="s">
        <v>341</v>
      </c>
      <c r="C66" t="s">
        <v>526</v>
      </c>
      <c r="D66" t="s">
        <v>36</v>
      </c>
      <c r="E66" t="s">
        <v>7</v>
      </c>
      <c r="F66" t="s">
        <v>995</v>
      </c>
      <c r="G66" t="s">
        <v>7</v>
      </c>
      <c r="H66" t="s">
        <v>2</v>
      </c>
      <c r="I66">
        <v>40601</v>
      </c>
      <c r="J66" t="s">
        <v>793</v>
      </c>
      <c r="K66" t="s">
        <v>36</v>
      </c>
      <c r="L66" t="s">
        <v>610</v>
      </c>
      <c r="M66" t="s">
        <v>610</v>
      </c>
      <c r="N66" t="s">
        <v>610</v>
      </c>
      <c r="O66" t="s">
        <v>1455</v>
      </c>
      <c r="P66">
        <v>22688024</v>
      </c>
      <c r="Q66" t="s">
        <v>1885</v>
      </c>
      <c r="R66" t="s">
        <v>1603</v>
      </c>
      <c r="S66" t="s">
        <v>1885</v>
      </c>
      <c r="T66" t="s">
        <v>1604</v>
      </c>
      <c r="U66" t="s">
        <v>1886</v>
      </c>
    </row>
    <row r="67" spans="1:21" x14ac:dyDescent="0.25">
      <c r="A67" t="s">
        <v>370</v>
      </c>
      <c r="B67" t="s">
        <v>371</v>
      </c>
      <c r="C67" t="s">
        <v>337</v>
      </c>
      <c r="D67" t="s">
        <v>39</v>
      </c>
      <c r="E67" t="s">
        <v>3</v>
      </c>
      <c r="F67" t="s">
        <v>996</v>
      </c>
      <c r="G67" t="s">
        <v>2</v>
      </c>
      <c r="H67" t="s">
        <v>2</v>
      </c>
      <c r="I67">
        <v>50101</v>
      </c>
      <c r="J67" t="s">
        <v>773</v>
      </c>
      <c r="K67" t="s">
        <v>1346</v>
      </c>
      <c r="L67" t="s">
        <v>39</v>
      </c>
      <c r="M67" t="s">
        <v>39</v>
      </c>
      <c r="N67" t="s">
        <v>1887</v>
      </c>
      <c r="O67" t="s">
        <v>1455</v>
      </c>
      <c r="P67">
        <v>26660982</v>
      </c>
      <c r="Q67" t="s">
        <v>1548</v>
      </c>
      <c r="R67" t="s">
        <v>1888</v>
      </c>
      <c r="S67" t="s">
        <v>1889</v>
      </c>
      <c r="T67" t="s">
        <v>1615</v>
      </c>
      <c r="U67" t="s">
        <v>1890</v>
      </c>
    </row>
    <row r="68" spans="1:21" x14ac:dyDescent="0.25">
      <c r="A68" t="s">
        <v>375</v>
      </c>
      <c r="B68" t="s">
        <v>376</v>
      </c>
      <c r="C68" t="s">
        <v>377</v>
      </c>
      <c r="D68" t="s">
        <v>45</v>
      </c>
      <c r="E68" t="s">
        <v>2</v>
      </c>
      <c r="F68" t="s">
        <v>996</v>
      </c>
      <c r="G68" t="s">
        <v>3</v>
      </c>
      <c r="H68" t="s">
        <v>2</v>
      </c>
      <c r="I68">
        <v>50201</v>
      </c>
      <c r="J68" t="s">
        <v>776</v>
      </c>
      <c r="K68" t="s">
        <v>1346</v>
      </c>
      <c r="L68" t="s">
        <v>45</v>
      </c>
      <c r="M68" t="s">
        <v>45</v>
      </c>
      <c r="N68" t="s">
        <v>636</v>
      </c>
      <c r="O68" t="s">
        <v>1455</v>
      </c>
      <c r="P68">
        <v>26855329</v>
      </c>
      <c r="Q68" t="s">
        <v>1891</v>
      </c>
      <c r="R68" t="s">
        <v>378</v>
      </c>
      <c r="S68" t="s">
        <v>1892</v>
      </c>
      <c r="T68" t="s">
        <v>1605</v>
      </c>
      <c r="U68" t="s">
        <v>1893</v>
      </c>
    </row>
    <row r="69" spans="1:21" x14ac:dyDescent="0.25">
      <c r="A69" t="s">
        <v>1606</v>
      </c>
      <c r="B69" t="s">
        <v>1607</v>
      </c>
      <c r="C69" t="s">
        <v>1608</v>
      </c>
      <c r="D69" t="s">
        <v>45</v>
      </c>
      <c r="E69" t="s">
        <v>8</v>
      </c>
      <c r="F69" t="s">
        <v>996</v>
      </c>
      <c r="G69" t="s">
        <v>11</v>
      </c>
      <c r="H69" t="s">
        <v>2</v>
      </c>
      <c r="I69">
        <v>50901</v>
      </c>
      <c r="J69" t="s">
        <v>802</v>
      </c>
      <c r="K69" t="s">
        <v>1346</v>
      </c>
      <c r="L69" t="s">
        <v>1894</v>
      </c>
      <c r="M69" t="s">
        <v>1609</v>
      </c>
      <c r="N69" t="s">
        <v>1895</v>
      </c>
      <c r="O69" t="s">
        <v>1455</v>
      </c>
      <c r="P69">
        <v>83770478</v>
      </c>
      <c r="Q69" t="s">
        <v>1548</v>
      </c>
      <c r="R69" t="s">
        <v>1896</v>
      </c>
      <c r="S69" t="s">
        <v>1897</v>
      </c>
      <c r="T69" t="s">
        <v>1610</v>
      </c>
      <c r="U69" t="s">
        <v>1898</v>
      </c>
    </row>
    <row r="70" spans="1:21" x14ac:dyDescent="0.25">
      <c r="A70" t="s">
        <v>379</v>
      </c>
      <c r="B70" t="s">
        <v>380</v>
      </c>
      <c r="C70" t="s">
        <v>515</v>
      </c>
      <c r="D70" t="s">
        <v>64</v>
      </c>
      <c r="E70" t="s">
        <v>2</v>
      </c>
      <c r="F70" t="s">
        <v>996</v>
      </c>
      <c r="G70" t="s">
        <v>4</v>
      </c>
      <c r="H70" t="s">
        <v>2</v>
      </c>
      <c r="I70">
        <v>50301</v>
      </c>
      <c r="J70" t="s">
        <v>779</v>
      </c>
      <c r="K70" t="s">
        <v>1346</v>
      </c>
      <c r="L70" t="s">
        <v>64</v>
      </c>
      <c r="M70" t="s">
        <v>64</v>
      </c>
      <c r="N70" t="s">
        <v>637</v>
      </c>
      <c r="O70" t="s">
        <v>1455</v>
      </c>
      <c r="P70">
        <v>26800025</v>
      </c>
      <c r="Q70" t="s">
        <v>1899</v>
      </c>
      <c r="R70" t="s">
        <v>1611</v>
      </c>
      <c r="S70" t="s">
        <v>1900</v>
      </c>
      <c r="T70" t="s">
        <v>1612</v>
      </c>
      <c r="U70" t="s">
        <v>1901</v>
      </c>
    </row>
    <row r="71" spans="1:21" x14ac:dyDescent="0.25">
      <c r="A71" t="s">
        <v>455</v>
      </c>
      <c r="B71" t="s">
        <v>456</v>
      </c>
      <c r="C71" t="s">
        <v>507</v>
      </c>
      <c r="D71" t="s">
        <v>572</v>
      </c>
      <c r="E71" t="s">
        <v>2</v>
      </c>
      <c r="F71" t="s">
        <v>993</v>
      </c>
      <c r="G71" t="s">
        <v>984</v>
      </c>
      <c r="H71" t="s">
        <v>2</v>
      </c>
      <c r="I71">
        <v>21301</v>
      </c>
      <c r="J71" t="s">
        <v>911</v>
      </c>
      <c r="K71" t="s">
        <v>32</v>
      </c>
      <c r="L71" t="s">
        <v>638</v>
      </c>
      <c r="M71" t="s">
        <v>638</v>
      </c>
      <c r="N71" t="s">
        <v>638</v>
      </c>
      <c r="O71" t="s">
        <v>1455</v>
      </c>
      <c r="P71">
        <v>24700113</v>
      </c>
      <c r="Q71" t="s">
        <v>1548</v>
      </c>
      <c r="R71" t="s">
        <v>1902</v>
      </c>
      <c r="S71" t="s">
        <v>1903</v>
      </c>
      <c r="T71" t="s">
        <v>1613</v>
      </c>
      <c r="U71" t="s">
        <v>1904</v>
      </c>
    </row>
    <row r="72" spans="1:21" x14ac:dyDescent="0.25">
      <c r="A72" t="s">
        <v>383</v>
      </c>
      <c r="B72" t="s">
        <v>384</v>
      </c>
      <c r="C72" t="s">
        <v>385</v>
      </c>
      <c r="D72" t="s">
        <v>52</v>
      </c>
      <c r="E72" t="s">
        <v>2</v>
      </c>
      <c r="F72" t="s">
        <v>996</v>
      </c>
      <c r="G72" t="s">
        <v>7</v>
      </c>
      <c r="H72" t="s">
        <v>2</v>
      </c>
      <c r="I72">
        <v>50601</v>
      </c>
      <c r="J72" t="s">
        <v>794</v>
      </c>
      <c r="K72" t="s">
        <v>1346</v>
      </c>
      <c r="L72" t="s">
        <v>52</v>
      </c>
      <c r="M72" t="s">
        <v>52</v>
      </c>
      <c r="N72" t="s">
        <v>52</v>
      </c>
      <c r="O72" t="s">
        <v>1455</v>
      </c>
      <c r="P72">
        <v>26690008</v>
      </c>
      <c r="Q72" t="s">
        <v>1905</v>
      </c>
      <c r="R72" t="s">
        <v>1906</v>
      </c>
      <c r="S72" t="s">
        <v>1907</v>
      </c>
      <c r="T72" t="s">
        <v>1614</v>
      </c>
      <c r="U72" t="s">
        <v>1908</v>
      </c>
    </row>
    <row r="73" spans="1:21" x14ac:dyDescent="0.25">
      <c r="A73" t="s">
        <v>389</v>
      </c>
      <c r="B73" t="s">
        <v>390</v>
      </c>
      <c r="C73" t="s">
        <v>391</v>
      </c>
      <c r="D73" t="s">
        <v>52</v>
      </c>
      <c r="E73" t="s">
        <v>3</v>
      </c>
      <c r="F73" t="s">
        <v>996</v>
      </c>
      <c r="G73" t="s">
        <v>8</v>
      </c>
      <c r="H73" t="s">
        <v>2</v>
      </c>
      <c r="I73">
        <v>50701</v>
      </c>
      <c r="J73" t="s">
        <v>797</v>
      </c>
      <c r="K73" t="s">
        <v>1346</v>
      </c>
      <c r="L73" t="s">
        <v>1909</v>
      </c>
      <c r="M73" t="s">
        <v>639</v>
      </c>
      <c r="N73" t="s">
        <v>639</v>
      </c>
      <c r="O73" t="s">
        <v>1455</v>
      </c>
      <c r="P73">
        <v>26620362</v>
      </c>
      <c r="Q73" t="s">
        <v>1910</v>
      </c>
      <c r="R73" t="s">
        <v>1347</v>
      </c>
      <c r="S73" t="s">
        <v>1911</v>
      </c>
      <c r="T73" t="s">
        <v>1912</v>
      </c>
      <c r="U73" t="s">
        <v>1913</v>
      </c>
    </row>
    <row r="74" spans="1:21" x14ac:dyDescent="0.25">
      <c r="A74" t="s">
        <v>386</v>
      </c>
      <c r="B74" t="s">
        <v>387</v>
      </c>
      <c r="C74" t="s">
        <v>388</v>
      </c>
      <c r="D74" t="s">
        <v>52</v>
      </c>
      <c r="E74" t="s">
        <v>4</v>
      </c>
      <c r="F74" t="s">
        <v>996</v>
      </c>
      <c r="G74" t="s">
        <v>10</v>
      </c>
      <c r="H74" t="s">
        <v>2</v>
      </c>
      <c r="I74">
        <v>50801</v>
      </c>
      <c r="J74" t="s">
        <v>1119</v>
      </c>
      <c r="K74" t="s">
        <v>1346</v>
      </c>
      <c r="L74" t="s">
        <v>640</v>
      </c>
      <c r="M74" t="s">
        <v>640</v>
      </c>
      <c r="N74" t="s">
        <v>640</v>
      </c>
      <c r="O74" t="s">
        <v>1455</v>
      </c>
      <c r="P74">
        <v>26958490</v>
      </c>
      <c r="Q74" t="s">
        <v>1914</v>
      </c>
      <c r="R74" t="s">
        <v>1402</v>
      </c>
      <c r="S74" t="s">
        <v>1915</v>
      </c>
      <c r="T74" t="s">
        <v>1616</v>
      </c>
      <c r="U74" t="s">
        <v>1916</v>
      </c>
    </row>
    <row r="75" spans="1:21" x14ac:dyDescent="0.25">
      <c r="A75" t="s">
        <v>394</v>
      </c>
      <c r="B75" t="s">
        <v>395</v>
      </c>
      <c r="C75" t="s">
        <v>396</v>
      </c>
      <c r="D75" t="s">
        <v>40</v>
      </c>
      <c r="E75" t="s">
        <v>6</v>
      </c>
      <c r="F75" t="s">
        <v>981</v>
      </c>
      <c r="G75" t="s">
        <v>2</v>
      </c>
      <c r="H75" t="s">
        <v>2</v>
      </c>
      <c r="I75">
        <v>60101</v>
      </c>
      <c r="J75" t="s">
        <v>774</v>
      </c>
      <c r="K75" t="s">
        <v>40</v>
      </c>
      <c r="L75" t="s">
        <v>40</v>
      </c>
      <c r="M75" t="s">
        <v>40</v>
      </c>
      <c r="N75" t="s">
        <v>40</v>
      </c>
      <c r="O75" t="s">
        <v>1455</v>
      </c>
      <c r="P75">
        <v>26611912</v>
      </c>
      <c r="Q75" t="s">
        <v>1548</v>
      </c>
      <c r="R75" t="s">
        <v>1348</v>
      </c>
      <c r="S75" t="s">
        <v>1917</v>
      </c>
      <c r="T75" t="s">
        <v>1617</v>
      </c>
      <c r="U75" t="s">
        <v>1918</v>
      </c>
    </row>
    <row r="76" spans="1:21" x14ac:dyDescent="0.25">
      <c r="A76" t="s">
        <v>397</v>
      </c>
      <c r="B76" t="s">
        <v>398</v>
      </c>
      <c r="C76" t="s">
        <v>399</v>
      </c>
      <c r="D76" t="s">
        <v>40</v>
      </c>
      <c r="E76" t="s">
        <v>10</v>
      </c>
      <c r="F76" t="s">
        <v>981</v>
      </c>
      <c r="G76" t="s">
        <v>3</v>
      </c>
      <c r="H76" t="s">
        <v>2</v>
      </c>
      <c r="I76">
        <v>60201</v>
      </c>
      <c r="J76" t="s">
        <v>1069</v>
      </c>
      <c r="K76" t="s">
        <v>40</v>
      </c>
      <c r="L76" t="s">
        <v>1349</v>
      </c>
      <c r="M76" t="s">
        <v>769</v>
      </c>
      <c r="N76" t="s">
        <v>769</v>
      </c>
      <c r="O76" t="s">
        <v>1455</v>
      </c>
      <c r="P76">
        <v>26366130</v>
      </c>
      <c r="Q76" t="s">
        <v>1919</v>
      </c>
      <c r="R76" t="s">
        <v>1920</v>
      </c>
      <c r="S76" t="s">
        <v>1919</v>
      </c>
      <c r="T76" t="s">
        <v>727</v>
      </c>
      <c r="U76" t="s">
        <v>1921</v>
      </c>
    </row>
    <row r="77" spans="1:21" x14ac:dyDescent="0.25">
      <c r="A77" t="s">
        <v>449</v>
      </c>
      <c r="B77" t="s">
        <v>450</v>
      </c>
      <c r="C77" t="s">
        <v>451</v>
      </c>
      <c r="D77" t="s">
        <v>71</v>
      </c>
      <c r="E77" t="s">
        <v>2</v>
      </c>
      <c r="F77" t="s">
        <v>981</v>
      </c>
      <c r="G77" t="s">
        <v>7</v>
      </c>
      <c r="H77" t="s">
        <v>2</v>
      </c>
      <c r="I77">
        <v>60601</v>
      </c>
      <c r="J77" t="s">
        <v>1533</v>
      </c>
      <c r="K77" t="s">
        <v>40</v>
      </c>
      <c r="L77" t="s">
        <v>1350</v>
      </c>
      <c r="M77" t="s">
        <v>1350</v>
      </c>
      <c r="N77" t="s">
        <v>641</v>
      </c>
      <c r="O77" t="s">
        <v>1455</v>
      </c>
      <c r="P77">
        <v>27770250</v>
      </c>
      <c r="Q77" t="s">
        <v>1922</v>
      </c>
      <c r="R77" t="s">
        <v>1465</v>
      </c>
      <c r="S77" t="s">
        <v>1923</v>
      </c>
      <c r="T77" t="s">
        <v>1618</v>
      </c>
      <c r="U77" t="s">
        <v>1924</v>
      </c>
    </row>
    <row r="78" spans="1:21" x14ac:dyDescent="0.25">
      <c r="A78" t="s">
        <v>1290</v>
      </c>
      <c r="B78" t="s">
        <v>1291</v>
      </c>
      <c r="C78" t="s">
        <v>1292</v>
      </c>
      <c r="D78" t="s">
        <v>573</v>
      </c>
      <c r="E78" t="s">
        <v>7</v>
      </c>
      <c r="F78" t="s">
        <v>981</v>
      </c>
      <c r="G78" t="s">
        <v>6</v>
      </c>
      <c r="H78" t="s">
        <v>2</v>
      </c>
      <c r="I78">
        <v>60501</v>
      </c>
      <c r="J78" t="s">
        <v>1096</v>
      </c>
      <c r="K78" t="s">
        <v>40</v>
      </c>
      <c r="L78" t="s">
        <v>1351</v>
      </c>
      <c r="M78" t="s">
        <v>1352</v>
      </c>
      <c r="N78" t="s">
        <v>1353</v>
      </c>
      <c r="O78" t="s">
        <v>1455</v>
      </c>
      <c r="P78">
        <v>27888330</v>
      </c>
      <c r="Q78" t="s">
        <v>1548</v>
      </c>
      <c r="R78" t="s">
        <v>1619</v>
      </c>
      <c r="S78" t="s">
        <v>1925</v>
      </c>
      <c r="T78" t="s">
        <v>1620</v>
      </c>
      <c r="U78" t="s">
        <v>1926</v>
      </c>
    </row>
    <row r="79" spans="1:21" x14ac:dyDescent="0.25">
      <c r="A79" t="s">
        <v>1016</v>
      </c>
      <c r="B79" t="s">
        <v>1017</v>
      </c>
      <c r="C79" t="s">
        <v>1018</v>
      </c>
      <c r="D79" t="s">
        <v>68</v>
      </c>
      <c r="E79" t="s">
        <v>5</v>
      </c>
      <c r="F79" t="s">
        <v>981</v>
      </c>
      <c r="G79" t="s">
        <v>8</v>
      </c>
      <c r="H79" t="s">
        <v>4</v>
      </c>
      <c r="I79">
        <v>60703</v>
      </c>
      <c r="J79" t="s">
        <v>1231</v>
      </c>
      <c r="K79" t="s">
        <v>40</v>
      </c>
      <c r="L79" t="s">
        <v>1354</v>
      </c>
      <c r="M79" t="s">
        <v>1355</v>
      </c>
      <c r="N79" t="s">
        <v>1036</v>
      </c>
      <c r="O79" t="s">
        <v>1455</v>
      </c>
      <c r="P79">
        <v>27898550</v>
      </c>
      <c r="Q79" t="s">
        <v>1927</v>
      </c>
      <c r="R79" t="s">
        <v>1040</v>
      </c>
      <c r="S79" t="s">
        <v>1928</v>
      </c>
      <c r="T79" t="s">
        <v>1621</v>
      </c>
      <c r="U79" t="s">
        <v>1929</v>
      </c>
    </row>
    <row r="80" spans="1:21" x14ac:dyDescent="0.25">
      <c r="A80" t="s">
        <v>503</v>
      </c>
      <c r="B80" s="168" t="s">
        <v>415</v>
      </c>
      <c r="C80" t="s">
        <v>574</v>
      </c>
      <c r="D80" t="s">
        <v>68</v>
      </c>
      <c r="E80" t="s">
        <v>6</v>
      </c>
      <c r="F80" t="s">
        <v>981</v>
      </c>
      <c r="G80" t="s">
        <v>10</v>
      </c>
      <c r="H80" t="s">
        <v>2</v>
      </c>
      <c r="I80">
        <v>60801</v>
      </c>
      <c r="J80" t="s">
        <v>799</v>
      </c>
      <c r="K80" t="s">
        <v>40</v>
      </c>
      <c r="L80" t="s">
        <v>1356</v>
      </c>
      <c r="M80" t="s">
        <v>1357</v>
      </c>
      <c r="N80" t="s">
        <v>642</v>
      </c>
      <c r="O80" t="s">
        <v>1455</v>
      </c>
      <c r="P80">
        <v>27733297</v>
      </c>
      <c r="Q80" t="s">
        <v>1930</v>
      </c>
      <c r="R80" t="s">
        <v>1931</v>
      </c>
      <c r="S80" t="s">
        <v>1930</v>
      </c>
      <c r="T80" t="s">
        <v>1622</v>
      </c>
      <c r="U80" t="s">
        <v>1932</v>
      </c>
    </row>
    <row r="81" spans="1:21" x14ac:dyDescent="0.25">
      <c r="A81" t="s">
        <v>502</v>
      </c>
      <c r="B81" t="s">
        <v>414</v>
      </c>
      <c r="C81" t="s">
        <v>259</v>
      </c>
      <c r="D81" t="s">
        <v>68</v>
      </c>
      <c r="E81" t="s">
        <v>11</v>
      </c>
      <c r="F81" t="s">
        <v>981</v>
      </c>
      <c r="G81" t="s">
        <v>12</v>
      </c>
      <c r="H81" t="s">
        <v>2</v>
      </c>
      <c r="I81">
        <v>61001</v>
      </c>
      <c r="J81" t="s">
        <v>806</v>
      </c>
      <c r="K81" t="s">
        <v>40</v>
      </c>
      <c r="L81" t="s">
        <v>1358</v>
      </c>
      <c r="M81" t="s">
        <v>1359</v>
      </c>
      <c r="N81" t="s">
        <v>643</v>
      </c>
      <c r="O81" t="s">
        <v>1455</v>
      </c>
      <c r="P81">
        <v>27833821</v>
      </c>
      <c r="Q81" t="s">
        <v>1933</v>
      </c>
      <c r="R81" t="s">
        <v>1934</v>
      </c>
      <c r="S81" t="s">
        <v>1935</v>
      </c>
      <c r="T81" t="s">
        <v>1641</v>
      </c>
      <c r="U81" t="s">
        <v>1936</v>
      </c>
    </row>
    <row r="82" spans="1:21" x14ac:dyDescent="0.25">
      <c r="A82" t="s">
        <v>422</v>
      </c>
      <c r="B82" t="s">
        <v>423</v>
      </c>
      <c r="C82" t="s">
        <v>527</v>
      </c>
      <c r="D82" t="s">
        <v>575</v>
      </c>
      <c r="E82" t="s">
        <v>2</v>
      </c>
      <c r="F82" t="s">
        <v>997</v>
      </c>
      <c r="G82" t="s">
        <v>2</v>
      </c>
      <c r="H82" t="s">
        <v>2</v>
      </c>
      <c r="I82">
        <v>70101</v>
      </c>
      <c r="J82" t="s">
        <v>1060</v>
      </c>
      <c r="K82" t="s">
        <v>575</v>
      </c>
      <c r="L82" t="s">
        <v>575</v>
      </c>
      <c r="M82" t="s">
        <v>575</v>
      </c>
      <c r="N82" t="s">
        <v>644</v>
      </c>
      <c r="O82" t="s">
        <v>1455</v>
      </c>
      <c r="P82">
        <v>27580807</v>
      </c>
      <c r="Q82" t="s">
        <v>1937</v>
      </c>
      <c r="R82" t="s">
        <v>542</v>
      </c>
      <c r="S82" t="s">
        <v>1937</v>
      </c>
      <c r="T82" t="s">
        <v>1938</v>
      </c>
      <c r="U82" t="s">
        <v>1939</v>
      </c>
    </row>
    <row r="83" spans="1:21" x14ac:dyDescent="0.25">
      <c r="A83" t="s">
        <v>424</v>
      </c>
      <c r="B83" t="s">
        <v>425</v>
      </c>
      <c r="C83" t="s">
        <v>506</v>
      </c>
      <c r="D83" t="s">
        <v>575</v>
      </c>
      <c r="E83" t="s">
        <v>2</v>
      </c>
      <c r="F83" t="s">
        <v>997</v>
      </c>
      <c r="G83" t="s">
        <v>2</v>
      </c>
      <c r="H83" t="s">
        <v>2</v>
      </c>
      <c r="I83">
        <v>70101</v>
      </c>
      <c r="J83" t="s">
        <v>1060</v>
      </c>
      <c r="K83" t="s">
        <v>575</v>
      </c>
      <c r="L83" t="s">
        <v>575</v>
      </c>
      <c r="M83" t="s">
        <v>575</v>
      </c>
      <c r="N83" t="s">
        <v>644</v>
      </c>
      <c r="O83" t="s">
        <v>1455</v>
      </c>
      <c r="P83">
        <v>27580537</v>
      </c>
      <c r="Q83" t="s">
        <v>1940</v>
      </c>
      <c r="R83" t="s">
        <v>1623</v>
      </c>
      <c r="S83" t="s">
        <v>1940</v>
      </c>
      <c r="T83" t="s">
        <v>1624</v>
      </c>
      <c r="U83" t="s">
        <v>1939</v>
      </c>
    </row>
    <row r="84" spans="1:21" x14ac:dyDescent="0.25">
      <c r="A84" t="s">
        <v>426</v>
      </c>
      <c r="B84" s="168" t="s">
        <v>427</v>
      </c>
      <c r="C84" t="s">
        <v>428</v>
      </c>
      <c r="D84" t="s">
        <v>575</v>
      </c>
      <c r="E84" t="s">
        <v>6</v>
      </c>
      <c r="F84" t="s">
        <v>997</v>
      </c>
      <c r="G84" t="s">
        <v>4</v>
      </c>
      <c r="H84" t="s">
        <v>2</v>
      </c>
      <c r="I84">
        <v>70301</v>
      </c>
      <c r="J84" t="s">
        <v>781</v>
      </c>
      <c r="K84" t="s">
        <v>575</v>
      </c>
      <c r="L84" t="s">
        <v>1360</v>
      </c>
      <c r="M84" t="s">
        <v>1360</v>
      </c>
      <c r="N84" t="s">
        <v>1941</v>
      </c>
      <c r="O84" t="s">
        <v>1455</v>
      </c>
      <c r="P84">
        <v>27688840</v>
      </c>
      <c r="Q84" t="s">
        <v>1548</v>
      </c>
      <c r="R84" t="s">
        <v>1942</v>
      </c>
      <c r="S84" t="s">
        <v>1943</v>
      </c>
      <c r="T84" t="s">
        <v>1944</v>
      </c>
      <c r="U84" t="s">
        <v>1945</v>
      </c>
    </row>
    <row r="85" spans="1:21" x14ac:dyDescent="0.25">
      <c r="A85" t="s">
        <v>429</v>
      </c>
      <c r="B85" t="s">
        <v>430</v>
      </c>
      <c r="C85" t="s">
        <v>528</v>
      </c>
      <c r="D85" t="s">
        <v>575</v>
      </c>
      <c r="E85" t="s">
        <v>11</v>
      </c>
      <c r="F85" t="s">
        <v>997</v>
      </c>
      <c r="G85" t="s">
        <v>6</v>
      </c>
      <c r="H85" t="s">
        <v>3</v>
      </c>
      <c r="I85">
        <v>70502</v>
      </c>
      <c r="J85" t="s">
        <v>1183</v>
      </c>
      <c r="K85" t="s">
        <v>575</v>
      </c>
      <c r="L85" t="s">
        <v>1361</v>
      </c>
      <c r="M85" t="s">
        <v>1362</v>
      </c>
      <c r="N85" t="s">
        <v>1362</v>
      </c>
      <c r="O85" t="s">
        <v>1455</v>
      </c>
      <c r="P85">
        <v>27186851</v>
      </c>
      <c r="Q85" t="s">
        <v>1946</v>
      </c>
      <c r="R85" t="s">
        <v>1041</v>
      </c>
      <c r="S85" t="s">
        <v>1947</v>
      </c>
      <c r="T85" t="s">
        <v>1625</v>
      </c>
      <c r="U85" t="s">
        <v>1548</v>
      </c>
    </row>
    <row r="86" spans="1:21" x14ac:dyDescent="0.25">
      <c r="A86" t="s">
        <v>442</v>
      </c>
      <c r="B86" t="s">
        <v>443</v>
      </c>
      <c r="C86" t="s">
        <v>1293</v>
      </c>
      <c r="D86" t="s">
        <v>576</v>
      </c>
      <c r="E86" t="s">
        <v>2</v>
      </c>
      <c r="F86" t="s">
        <v>997</v>
      </c>
      <c r="G86" t="s">
        <v>3</v>
      </c>
      <c r="H86" t="s">
        <v>2</v>
      </c>
      <c r="I86">
        <v>70201</v>
      </c>
      <c r="J86" t="s">
        <v>1071</v>
      </c>
      <c r="K86" t="s">
        <v>575</v>
      </c>
      <c r="L86" t="s">
        <v>1363</v>
      </c>
      <c r="M86" t="s">
        <v>576</v>
      </c>
      <c r="N86" t="s">
        <v>576</v>
      </c>
      <c r="O86" t="s">
        <v>1455</v>
      </c>
      <c r="P86">
        <v>27104183</v>
      </c>
      <c r="Q86" t="s">
        <v>1948</v>
      </c>
      <c r="R86" t="s">
        <v>1949</v>
      </c>
      <c r="S86" t="s">
        <v>1950</v>
      </c>
      <c r="T86" t="s">
        <v>1951</v>
      </c>
      <c r="U86" t="s">
        <v>1952</v>
      </c>
    </row>
    <row r="87" spans="1:21" x14ac:dyDescent="0.25">
      <c r="A87" t="s">
        <v>447</v>
      </c>
      <c r="B87" t="s">
        <v>448</v>
      </c>
      <c r="C87" t="s">
        <v>493</v>
      </c>
      <c r="D87" t="s">
        <v>576</v>
      </c>
      <c r="E87" t="s">
        <v>5</v>
      </c>
      <c r="F87" t="s">
        <v>997</v>
      </c>
      <c r="G87" t="s">
        <v>7</v>
      </c>
      <c r="H87" t="s">
        <v>2</v>
      </c>
      <c r="I87">
        <v>70601</v>
      </c>
      <c r="J87" t="s">
        <v>1104</v>
      </c>
      <c r="K87" t="s">
        <v>575</v>
      </c>
      <c r="L87" t="s">
        <v>1364</v>
      </c>
      <c r="M87" t="s">
        <v>1364</v>
      </c>
      <c r="N87" t="s">
        <v>1364</v>
      </c>
      <c r="O87" t="s">
        <v>1455</v>
      </c>
      <c r="P87">
        <v>27165689</v>
      </c>
      <c r="Q87" t="s">
        <v>1953</v>
      </c>
      <c r="R87" t="s">
        <v>1626</v>
      </c>
      <c r="S87" t="s">
        <v>1953</v>
      </c>
      <c r="T87" t="s">
        <v>1627</v>
      </c>
      <c r="U87" t="s">
        <v>1954</v>
      </c>
    </row>
    <row r="88" spans="1:21" x14ac:dyDescent="0.25">
      <c r="A88" t="s">
        <v>354</v>
      </c>
      <c r="B88" t="s">
        <v>355</v>
      </c>
      <c r="C88" t="s">
        <v>49</v>
      </c>
      <c r="D88" t="s">
        <v>36</v>
      </c>
      <c r="E88" t="s">
        <v>3</v>
      </c>
      <c r="F88" t="s">
        <v>995</v>
      </c>
      <c r="G88" t="s">
        <v>2</v>
      </c>
      <c r="H88" t="s">
        <v>3</v>
      </c>
      <c r="I88">
        <v>40102</v>
      </c>
      <c r="J88" t="s">
        <v>810</v>
      </c>
      <c r="K88" t="s">
        <v>36</v>
      </c>
      <c r="L88" t="s">
        <v>36</v>
      </c>
      <c r="M88" t="s">
        <v>1365</v>
      </c>
      <c r="N88" t="s">
        <v>645</v>
      </c>
      <c r="O88" t="s">
        <v>1455</v>
      </c>
      <c r="P88">
        <v>22370165</v>
      </c>
      <c r="Q88" t="s">
        <v>1955</v>
      </c>
      <c r="R88" t="s">
        <v>1956</v>
      </c>
      <c r="S88" t="s">
        <v>1955</v>
      </c>
      <c r="T88" t="s">
        <v>1628</v>
      </c>
      <c r="U88" t="s">
        <v>1957</v>
      </c>
    </row>
    <row r="89" spans="1:21" x14ac:dyDescent="0.25">
      <c r="A89" t="s">
        <v>329</v>
      </c>
      <c r="B89" t="s">
        <v>330</v>
      </c>
      <c r="C89" t="s">
        <v>331</v>
      </c>
      <c r="D89" t="s">
        <v>62</v>
      </c>
      <c r="E89" t="s">
        <v>4</v>
      </c>
      <c r="F89" t="s">
        <v>982</v>
      </c>
      <c r="G89" t="s">
        <v>994</v>
      </c>
      <c r="H89" t="s">
        <v>2</v>
      </c>
      <c r="I89">
        <v>12001</v>
      </c>
      <c r="J89" t="s">
        <v>1501</v>
      </c>
      <c r="K89" t="s">
        <v>585</v>
      </c>
      <c r="L89" t="s">
        <v>1366</v>
      </c>
      <c r="M89" t="s">
        <v>635</v>
      </c>
      <c r="N89" t="s">
        <v>635</v>
      </c>
      <c r="O89" t="s">
        <v>1455</v>
      </c>
      <c r="P89">
        <v>25466367</v>
      </c>
      <c r="Q89" t="s">
        <v>1958</v>
      </c>
      <c r="R89" t="s">
        <v>1629</v>
      </c>
      <c r="S89" t="s">
        <v>1958</v>
      </c>
      <c r="T89" t="s">
        <v>1630</v>
      </c>
      <c r="U89" t="s">
        <v>1959</v>
      </c>
    </row>
    <row r="90" spans="1:21" x14ac:dyDescent="0.25">
      <c r="A90" t="s">
        <v>127</v>
      </c>
      <c r="B90" t="s">
        <v>128</v>
      </c>
      <c r="C90" t="s">
        <v>129</v>
      </c>
      <c r="D90" t="s">
        <v>562</v>
      </c>
      <c r="E90" t="s">
        <v>5</v>
      </c>
      <c r="F90" t="s">
        <v>982</v>
      </c>
      <c r="G90" t="s">
        <v>983</v>
      </c>
      <c r="H90" t="s">
        <v>5</v>
      </c>
      <c r="I90">
        <v>11804</v>
      </c>
      <c r="J90" t="s">
        <v>1184</v>
      </c>
      <c r="K90" t="s">
        <v>585</v>
      </c>
      <c r="L90" t="s">
        <v>1315</v>
      </c>
      <c r="M90" t="s">
        <v>646</v>
      </c>
      <c r="N90" t="s">
        <v>723</v>
      </c>
      <c r="O90" t="s">
        <v>1455</v>
      </c>
      <c r="P90">
        <v>22765326</v>
      </c>
      <c r="Q90" t="s">
        <v>1960</v>
      </c>
      <c r="R90" t="s">
        <v>1631</v>
      </c>
      <c r="S90" t="s">
        <v>1961</v>
      </c>
      <c r="T90" t="s">
        <v>1549</v>
      </c>
      <c r="U90" t="s">
        <v>1716</v>
      </c>
    </row>
    <row r="91" spans="1:21" x14ac:dyDescent="0.25">
      <c r="A91" t="s">
        <v>157</v>
      </c>
      <c r="B91" t="s">
        <v>158</v>
      </c>
      <c r="C91" t="s">
        <v>159</v>
      </c>
      <c r="D91" t="s">
        <v>38</v>
      </c>
      <c r="E91" t="s">
        <v>3</v>
      </c>
      <c r="F91" t="s">
        <v>982</v>
      </c>
      <c r="G91" t="s">
        <v>4</v>
      </c>
      <c r="H91" t="s">
        <v>984</v>
      </c>
      <c r="I91">
        <v>10313</v>
      </c>
      <c r="J91" t="s">
        <v>1089</v>
      </c>
      <c r="K91" t="s">
        <v>585</v>
      </c>
      <c r="L91" t="s">
        <v>38</v>
      </c>
      <c r="M91" t="s">
        <v>647</v>
      </c>
      <c r="N91" t="s">
        <v>647</v>
      </c>
      <c r="O91" t="s">
        <v>1455</v>
      </c>
      <c r="P91">
        <v>22704605</v>
      </c>
      <c r="Q91" t="s">
        <v>1962</v>
      </c>
      <c r="R91" t="s">
        <v>1632</v>
      </c>
      <c r="S91" t="s">
        <v>1962</v>
      </c>
      <c r="T91" t="s">
        <v>1736</v>
      </c>
      <c r="U91" t="s">
        <v>1712</v>
      </c>
    </row>
    <row r="92" spans="1:21" x14ac:dyDescent="0.25">
      <c r="A92" t="s">
        <v>247</v>
      </c>
      <c r="B92" t="s">
        <v>248</v>
      </c>
      <c r="C92" t="s">
        <v>249</v>
      </c>
      <c r="D92" t="s">
        <v>32</v>
      </c>
      <c r="E92" t="s">
        <v>3</v>
      </c>
      <c r="F92" t="s">
        <v>993</v>
      </c>
      <c r="G92" t="s">
        <v>2</v>
      </c>
      <c r="H92" t="s">
        <v>2</v>
      </c>
      <c r="I92">
        <v>20101</v>
      </c>
      <c r="J92" t="s">
        <v>770</v>
      </c>
      <c r="K92" t="s">
        <v>32</v>
      </c>
      <c r="L92" t="s">
        <v>32</v>
      </c>
      <c r="M92" t="s">
        <v>32</v>
      </c>
      <c r="N92" t="s">
        <v>630</v>
      </c>
      <c r="O92" t="s">
        <v>1455</v>
      </c>
      <c r="P92">
        <v>24411371</v>
      </c>
      <c r="Q92" t="s">
        <v>1963</v>
      </c>
      <c r="R92" t="s">
        <v>1005</v>
      </c>
      <c r="S92" t="s">
        <v>1963</v>
      </c>
      <c r="T92" t="s">
        <v>1796</v>
      </c>
      <c r="U92" t="s">
        <v>1964</v>
      </c>
    </row>
    <row r="93" spans="1:21" x14ac:dyDescent="0.25">
      <c r="A93" t="s">
        <v>250</v>
      </c>
      <c r="B93" t="s">
        <v>251</v>
      </c>
      <c r="C93" t="s">
        <v>252</v>
      </c>
      <c r="D93" t="s">
        <v>32</v>
      </c>
      <c r="E93" t="s">
        <v>3</v>
      </c>
      <c r="F93" t="s">
        <v>993</v>
      </c>
      <c r="G93" t="s">
        <v>2</v>
      </c>
      <c r="H93" t="s">
        <v>11</v>
      </c>
      <c r="I93">
        <v>20109</v>
      </c>
      <c r="J93" t="s">
        <v>1200</v>
      </c>
      <c r="K93" t="s">
        <v>32</v>
      </c>
      <c r="L93" t="s">
        <v>32</v>
      </c>
      <c r="M93" t="s">
        <v>648</v>
      </c>
      <c r="N93" t="s">
        <v>648</v>
      </c>
      <c r="O93" t="s">
        <v>1455</v>
      </c>
      <c r="P93">
        <v>24414692</v>
      </c>
      <c r="Q93" t="s">
        <v>1965</v>
      </c>
      <c r="R93" t="s">
        <v>1966</v>
      </c>
      <c r="S93" t="s">
        <v>1965</v>
      </c>
      <c r="T93" t="s">
        <v>1796</v>
      </c>
      <c r="U93" t="s">
        <v>1964</v>
      </c>
    </row>
    <row r="94" spans="1:21" x14ac:dyDescent="0.25">
      <c r="A94" t="s">
        <v>253</v>
      </c>
      <c r="B94" t="s">
        <v>254</v>
      </c>
      <c r="C94" t="s">
        <v>255</v>
      </c>
      <c r="D94" t="s">
        <v>32</v>
      </c>
      <c r="E94" t="s">
        <v>6</v>
      </c>
      <c r="F94" t="s">
        <v>993</v>
      </c>
      <c r="G94" t="s">
        <v>2</v>
      </c>
      <c r="H94" t="s">
        <v>3</v>
      </c>
      <c r="I94">
        <v>20102</v>
      </c>
      <c r="J94" t="s">
        <v>1142</v>
      </c>
      <c r="K94" t="s">
        <v>32</v>
      </c>
      <c r="L94" t="s">
        <v>32</v>
      </c>
      <c r="M94" t="s">
        <v>585</v>
      </c>
      <c r="N94" t="s">
        <v>649</v>
      </c>
      <c r="O94" t="s">
        <v>1455</v>
      </c>
      <c r="P94">
        <v>24411547</v>
      </c>
      <c r="Q94" t="s">
        <v>1967</v>
      </c>
      <c r="R94" t="s">
        <v>256</v>
      </c>
      <c r="S94" t="s">
        <v>1968</v>
      </c>
      <c r="T94" t="s">
        <v>1582</v>
      </c>
      <c r="U94" t="s">
        <v>1805</v>
      </c>
    </row>
    <row r="95" spans="1:21" x14ac:dyDescent="0.25">
      <c r="A95" t="s">
        <v>342</v>
      </c>
      <c r="B95" t="s">
        <v>343</v>
      </c>
      <c r="C95" t="s">
        <v>344</v>
      </c>
      <c r="D95" t="s">
        <v>36</v>
      </c>
      <c r="E95" t="s">
        <v>8</v>
      </c>
      <c r="F95" t="s">
        <v>995</v>
      </c>
      <c r="G95" t="s">
        <v>8</v>
      </c>
      <c r="H95" t="s">
        <v>3</v>
      </c>
      <c r="I95">
        <v>40702</v>
      </c>
      <c r="J95" t="s">
        <v>1523</v>
      </c>
      <c r="K95" t="s">
        <v>36</v>
      </c>
      <c r="L95" t="s">
        <v>634</v>
      </c>
      <c r="M95" t="s">
        <v>1969</v>
      </c>
      <c r="N95" t="s">
        <v>650</v>
      </c>
      <c r="O95" t="s">
        <v>1455</v>
      </c>
      <c r="P95">
        <v>22396667</v>
      </c>
      <c r="Q95" t="s">
        <v>1970</v>
      </c>
      <c r="R95" t="s">
        <v>1467</v>
      </c>
      <c r="S95" t="s">
        <v>1970</v>
      </c>
      <c r="T95" t="s">
        <v>1633</v>
      </c>
      <c r="U95" t="s">
        <v>1882</v>
      </c>
    </row>
    <row r="96" spans="1:21" x14ac:dyDescent="0.25">
      <c r="A96" t="s">
        <v>381</v>
      </c>
      <c r="B96" t="s">
        <v>382</v>
      </c>
      <c r="C96" t="s">
        <v>516</v>
      </c>
      <c r="D96" t="s">
        <v>64</v>
      </c>
      <c r="E96" t="s">
        <v>6</v>
      </c>
      <c r="F96" t="s">
        <v>996</v>
      </c>
      <c r="G96" t="s">
        <v>6</v>
      </c>
      <c r="H96" t="s">
        <v>5</v>
      </c>
      <c r="I96">
        <v>50504</v>
      </c>
      <c r="J96" t="s">
        <v>1246</v>
      </c>
      <c r="K96" t="s">
        <v>1346</v>
      </c>
      <c r="L96" t="s">
        <v>1367</v>
      </c>
      <c r="M96" t="s">
        <v>634</v>
      </c>
      <c r="N96" t="s">
        <v>634</v>
      </c>
      <c r="O96" t="s">
        <v>1455</v>
      </c>
      <c r="P96">
        <v>26511232</v>
      </c>
      <c r="Q96" t="s">
        <v>1971</v>
      </c>
      <c r="R96" t="s">
        <v>1972</v>
      </c>
      <c r="S96" t="s">
        <v>1973</v>
      </c>
      <c r="T96" t="s">
        <v>1657</v>
      </c>
      <c r="U96" t="s">
        <v>1974</v>
      </c>
    </row>
    <row r="97" spans="1:21" x14ac:dyDescent="0.25">
      <c r="A97" t="s">
        <v>171</v>
      </c>
      <c r="B97" t="s">
        <v>172</v>
      </c>
      <c r="C97" t="s">
        <v>173</v>
      </c>
      <c r="D97" t="s">
        <v>38</v>
      </c>
      <c r="E97" t="s">
        <v>5</v>
      </c>
      <c r="F97" t="s">
        <v>990</v>
      </c>
      <c r="G97" t="s">
        <v>2</v>
      </c>
      <c r="H97" t="s">
        <v>8</v>
      </c>
      <c r="I97">
        <v>30107</v>
      </c>
      <c r="J97" t="s">
        <v>935</v>
      </c>
      <c r="K97" t="s">
        <v>34</v>
      </c>
      <c r="L97" t="s">
        <v>34</v>
      </c>
      <c r="M97" t="s">
        <v>1368</v>
      </c>
      <c r="N97" t="s">
        <v>651</v>
      </c>
      <c r="O97" t="s">
        <v>1455</v>
      </c>
      <c r="P97">
        <v>25480085</v>
      </c>
      <c r="Q97" t="s">
        <v>1975</v>
      </c>
      <c r="R97" t="s">
        <v>1042</v>
      </c>
      <c r="S97" t="s">
        <v>1975</v>
      </c>
      <c r="T97" t="s">
        <v>1976</v>
      </c>
      <c r="U97" t="s">
        <v>1977</v>
      </c>
    </row>
    <row r="98" spans="1:21" x14ac:dyDescent="0.25">
      <c r="A98" t="s">
        <v>324</v>
      </c>
      <c r="B98" t="s">
        <v>325</v>
      </c>
      <c r="C98" t="s">
        <v>276</v>
      </c>
      <c r="D98" t="s">
        <v>62</v>
      </c>
      <c r="E98" t="s">
        <v>2</v>
      </c>
      <c r="F98" t="s">
        <v>982</v>
      </c>
      <c r="G98" t="s">
        <v>6</v>
      </c>
      <c r="H98" t="s">
        <v>2</v>
      </c>
      <c r="I98">
        <v>10501</v>
      </c>
      <c r="J98" t="s">
        <v>1090</v>
      </c>
      <c r="K98" t="s">
        <v>585</v>
      </c>
      <c r="L98" t="s">
        <v>1369</v>
      </c>
      <c r="M98" t="s">
        <v>652</v>
      </c>
      <c r="N98" t="s">
        <v>652</v>
      </c>
      <c r="O98" t="s">
        <v>1455</v>
      </c>
      <c r="P98">
        <v>21020865</v>
      </c>
      <c r="Q98" t="s">
        <v>1978</v>
      </c>
      <c r="R98" t="s">
        <v>768</v>
      </c>
      <c r="S98" t="s">
        <v>1979</v>
      </c>
      <c r="T98" t="s">
        <v>1980</v>
      </c>
      <c r="U98" t="s">
        <v>1981</v>
      </c>
    </row>
    <row r="99" spans="1:21" x14ac:dyDescent="0.25">
      <c r="A99" t="s">
        <v>439</v>
      </c>
      <c r="B99" t="s">
        <v>440</v>
      </c>
      <c r="C99" t="s">
        <v>441</v>
      </c>
      <c r="D99" t="s">
        <v>576</v>
      </c>
      <c r="E99" t="s">
        <v>5</v>
      </c>
      <c r="F99" t="s">
        <v>997</v>
      </c>
      <c r="G99" t="s">
        <v>7</v>
      </c>
      <c r="H99" t="s">
        <v>4</v>
      </c>
      <c r="I99">
        <v>70603</v>
      </c>
      <c r="J99" t="s">
        <v>1227</v>
      </c>
      <c r="K99" t="s">
        <v>575</v>
      </c>
      <c r="L99" t="s">
        <v>1364</v>
      </c>
      <c r="M99" t="s">
        <v>653</v>
      </c>
      <c r="N99" t="s">
        <v>653</v>
      </c>
      <c r="O99" t="s">
        <v>1455</v>
      </c>
      <c r="P99">
        <v>27600831</v>
      </c>
      <c r="Q99" t="s">
        <v>1982</v>
      </c>
      <c r="R99" t="s">
        <v>1983</v>
      </c>
      <c r="S99" t="s">
        <v>1982</v>
      </c>
      <c r="T99" t="s">
        <v>1627</v>
      </c>
      <c r="U99" t="s">
        <v>1954</v>
      </c>
    </row>
    <row r="100" spans="1:21" x14ac:dyDescent="0.25">
      <c r="A100" t="s">
        <v>347</v>
      </c>
      <c r="B100" t="s">
        <v>348</v>
      </c>
      <c r="C100" t="s">
        <v>529</v>
      </c>
      <c r="D100" t="s">
        <v>36</v>
      </c>
      <c r="E100" t="s">
        <v>3</v>
      </c>
      <c r="F100" t="s">
        <v>995</v>
      </c>
      <c r="G100" t="s">
        <v>2</v>
      </c>
      <c r="H100" t="s">
        <v>4</v>
      </c>
      <c r="I100">
        <v>40103</v>
      </c>
      <c r="J100" t="s">
        <v>849</v>
      </c>
      <c r="K100" t="s">
        <v>36</v>
      </c>
      <c r="L100" t="s">
        <v>36</v>
      </c>
      <c r="M100" t="s">
        <v>607</v>
      </c>
      <c r="N100" t="s">
        <v>654</v>
      </c>
      <c r="O100" t="s">
        <v>1455</v>
      </c>
      <c r="P100">
        <v>22371887</v>
      </c>
      <c r="Q100" t="s">
        <v>1984</v>
      </c>
      <c r="R100" t="s">
        <v>1634</v>
      </c>
      <c r="S100" t="s">
        <v>1985</v>
      </c>
      <c r="T100" t="s">
        <v>1628</v>
      </c>
      <c r="U100" t="s">
        <v>1957</v>
      </c>
    </row>
    <row r="101" spans="1:21" x14ac:dyDescent="0.25">
      <c r="A101" t="s">
        <v>287</v>
      </c>
      <c r="B101" t="s">
        <v>288</v>
      </c>
      <c r="C101" t="s">
        <v>289</v>
      </c>
      <c r="D101" t="s">
        <v>33</v>
      </c>
      <c r="E101" t="s">
        <v>8</v>
      </c>
      <c r="F101" t="s">
        <v>993</v>
      </c>
      <c r="G101" t="s">
        <v>986</v>
      </c>
      <c r="H101" t="s">
        <v>2</v>
      </c>
      <c r="I101">
        <v>21101</v>
      </c>
      <c r="J101" t="s">
        <v>807</v>
      </c>
      <c r="K101" t="s">
        <v>32</v>
      </c>
      <c r="L101" t="s">
        <v>655</v>
      </c>
      <c r="M101" t="s">
        <v>655</v>
      </c>
      <c r="N101" t="s">
        <v>655</v>
      </c>
      <c r="O101" t="s">
        <v>1455</v>
      </c>
      <c r="P101">
        <v>24633145</v>
      </c>
      <c r="Q101" t="s">
        <v>1986</v>
      </c>
      <c r="R101" t="s">
        <v>1370</v>
      </c>
      <c r="S101" t="s">
        <v>1986</v>
      </c>
      <c r="T101" t="s">
        <v>1987</v>
      </c>
      <c r="U101" t="s">
        <v>1988</v>
      </c>
    </row>
    <row r="102" spans="1:21" x14ac:dyDescent="0.25">
      <c r="A102" t="s">
        <v>349</v>
      </c>
      <c r="B102" t="s">
        <v>350</v>
      </c>
      <c r="C102" t="s">
        <v>530</v>
      </c>
      <c r="D102" t="s">
        <v>36</v>
      </c>
      <c r="E102" t="s">
        <v>3</v>
      </c>
      <c r="F102" t="s">
        <v>995</v>
      </c>
      <c r="G102" t="s">
        <v>2</v>
      </c>
      <c r="H102" t="s">
        <v>3</v>
      </c>
      <c r="I102">
        <v>40102</v>
      </c>
      <c r="J102" t="s">
        <v>810</v>
      </c>
      <c r="K102" t="s">
        <v>36</v>
      </c>
      <c r="L102" t="s">
        <v>36</v>
      </c>
      <c r="M102" t="s">
        <v>1365</v>
      </c>
      <c r="N102" t="s">
        <v>656</v>
      </c>
      <c r="O102" t="s">
        <v>1455</v>
      </c>
      <c r="P102">
        <v>22606064</v>
      </c>
      <c r="Q102" t="s">
        <v>1989</v>
      </c>
      <c r="R102" t="s">
        <v>1635</v>
      </c>
      <c r="S102" t="s">
        <v>1990</v>
      </c>
      <c r="T102" t="s">
        <v>1628</v>
      </c>
      <c r="U102" t="s">
        <v>1957</v>
      </c>
    </row>
    <row r="103" spans="1:21" x14ac:dyDescent="0.25">
      <c r="A103" t="s">
        <v>243</v>
      </c>
      <c r="B103" t="s">
        <v>244</v>
      </c>
      <c r="C103" t="s">
        <v>58</v>
      </c>
      <c r="D103" t="s">
        <v>32</v>
      </c>
      <c r="E103" t="s">
        <v>6</v>
      </c>
      <c r="F103" t="s">
        <v>993</v>
      </c>
      <c r="G103" t="s">
        <v>2</v>
      </c>
      <c r="H103" t="s">
        <v>3</v>
      </c>
      <c r="I103">
        <v>20102</v>
      </c>
      <c r="J103" t="s">
        <v>1142</v>
      </c>
      <c r="K103" t="s">
        <v>32</v>
      </c>
      <c r="L103" t="s">
        <v>32</v>
      </c>
      <c r="M103" t="s">
        <v>585</v>
      </c>
      <c r="N103" t="s">
        <v>657</v>
      </c>
      <c r="O103" t="s">
        <v>1455</v>
      </c>
      <c r="P103">
        <v>44134494</v>
      </c>
      <c r="Q103" t="s">
        <v>1548</v>
      </c>
      <c r="R103" t="s">
        <v>1991</v>
      </c>
      <c r="S103" t="s">
        <v>1992</v>
      </c>
      <c r="T103" t="s">
        <v>1582</v>
      </c>
      <c r="U103" t="s">
        <v>1993</v>
      </c>
    </row>
    <row r="104" spans="1:21" x14ac:dyDescent="0.25">
      <c r="A104" t="s">
        <v>130</v>
      </c>
      <c r="B104" t="s">
        <v>131</v>
      </c>
      <c r="C104" t="s">
        <v>132</v>
      </c>
      <c r="D104" t="s">
        <v>562</v>
      </c>
      <c r="E104" t="s">
        <v>5</v>
      </c>
      <c r="F104" t="s">
        <v>982</v>
      </c>
      <c r="G104" t="s">
        <v>983</v>
      </c>
      <c r="H104" t="s">
        <v>5</v>
      </c>
      <c r="I104">
        <v>11804</v>
      </c>
      <c r="J104" t="s">
        <v>1184</v>
      </c>
      <c r="K104" t="s">
        <v>585</v>
      </c>
      <c r="L104" t="s">
        <v>1315</v>
      </c>
      <c r="M104" t="s">
        <v>646</v>
      </c>
      <c r="N104" t="s">
        <v>646</v>
      </c>
      <c r="O104" t="s">
        <v>1455</v>
      </c>
      <c r="P104">
        <v>22767246</v>
      </c>
      <c r="Q104" t="s">
        <v>1994</v>
      </c>
      <c r="R104" t="s">
        <v>133</v>
      </c>
      <c r="S104" t="s">
        <v>1994</v>
      </c>
      <c r="T104" t="s">
        <v>1549</v>
      </c>
      <c r="U104" t="s">
        <v>1716</v>
      </c>
    </row>
    <row r="105" spans="1:21" x14ac:dyDescent="0.25">
      <c r="A105" t="s">
        <v>137</v>
      </c>
      <c r="B105" t="s">
        <v>138</v>
      </c>
      <c r="C105" t="s">
        <v>578</v>
      </c>
      <c r="D105" t="s">
        <v>564</v>
      </c>
      <c r="E105" t="s">
        <v>3</v>
      </c>
      <c r="F105" t="s">
        <v>982</v>
      </c>
      <c r="G105" t="s">
        <v>2</v>
      </c>
      <c r="H105" t="s">
        <v>11</v>
      </c>
      <c r="I105">
        <v>10109</v>
      </c>
      <c r="J105" t="s">
        <v>1065</v>
      </c>
      <c r="K105" t="s">
        <v>585</v>
      </c>
      <c r="L105" t="s">
        <v>585</v>
      </c>
      <c r="M105" t="s">
        <v>591</v>
      </c>
      <c r="N105" t="s">
        <v>658</v>
      </c>
      <c r="O105" t="s">
        <v>1455</v>
      </c>
      <c r="P105">
        <v>22130880</v>
      </c>
      <c r="Q105" t="s">
        <v>1995</v>
      </c>
      <c r="R105" t="s">
        <v>1004</v>
      </c>
      <c r="S105" t="s">
        <v>1995</v>
      </c>
      <c r="T105" t="s">
        <v>1554</v>
      </c>
      <c r="U105" t="s">
        <v>1724</v>
      </c>
    </row>
    <row r="106" spans="1:21" x14ac:dyDescent="0.25">
      <c r="A106" t="s">
        <v>174</v>
      </c>
      <c r="B106" t="s">
        <v>175</v>
      </c>
      <c r="C106" t="s">
        <v>55</v>
      </c>
      <c r="D106" t="s">
        <v>38</v>
      </c>
      <c r="E106" t="s">
        <v>8</v>
      </c>
      <c r="F106" t="s">
        <v>982</v>
      </c>
      <c r="G106" t="s">
        <v>4</v>
      </c>
      <c r="H106" t="s">
        <v>5</v>
      </c>
      <c r="I106">
        <v>10304</v>
      </c>
      <c r="J106" t="s">
        <v>1077</v>
      </c>
      <c r="K106" t="s">
        <v>585</v>
      </c>
      <c r="L106" t="s">
        <v>38</v>
      </c>
      <c r="M106" t="s">
        <v>659</v>
      </c>
      <c r="N106" t="s">
        <v>660</v>
      </c>
      <c r="O106" t="s">
        <v>1455</v>
      </c>
      <c r="P106">
        <v>22752580</v>
      </c>
      <c r="Q106" t="s">
        <v>1548</v>
      </c>
      <c r="R106" t="s">
        <v>1636</v>
      </c>
      <c r="S106" t="s">
        <v>1996</v>
      </c>
      <c r="T106" t="s">
        <v>1371</v>
      </c>
      <c r="U106" t="s">
        <v>1997</v>
      </c>
    </row>
    <row r="107" spans="1:21" x14ac:dyDescent="0.25">
      <c r="A107" t="s">
        <v>1019</v>
      </c>
      <c r="B107" t="s">
        <v>1020</v>
      </c>
      <c r="C107" t="s">
        <v>1021</v>
      </c>
      <c r="D107" t="s">
        <v>575</v>
      </c>
      <c r="E107" t="s">
        <v>3</v>
      </c>
      <c r="F107" t="s">
        <v>997</v>
      </c>
      <c r="G107" t="s">
        <v>2</v>
      </c>
      <c r="H107" t="s">
        <v>2</v>
      </c>
      <c r="I107">
        <v>70101</v>
      </c>
      <c r="J107" t="s">
        <v>1060</v>
      </c>
      <c r="K107" t="s">
        <v>575</v>
      </c>
      <c r="L107" t="s">
        <v>575</v>
      </c>
      <c r="M107" t="s">
        <v>575</v>
      </c>
      <c r="N107" t="s">
        <v>1998</v>
      </c>
      <c r="O107" t="s">
        <v>1455</v>
      </c>
      <c r="P107">
        <v>27581456</v>
      </c>
      <c r="Q107" t="s">
        <v>1999</v>
      </c>
      <c r="R107" t="s">
        <v>1043</v>
      </c>
      <c r="S107" t="s">
        <v>1999</v>
      </c>
      <c r="T107" t="s">
        <v>1637</v>
      </c>
      <c r="U107" t="s">
        <v>2000</v>
      </c>
    </row>
    <row r="108" spans="1:21" x14ac:dyDescent="0.25">
      <c r="A108" t="s">
        <v>176</v>
      </c>
      <c r="B108" t="s">
        <v>177</v>
      </c>
      <c r="C108" t="s">
        <v>178</v>
      </c>
      <c r="D108" t="s">
        <v>38</v>
      </c>
      <c r="E108" t="s">
        <v>8</v>
      </c>
      <c r="F108" t="s">
        <v>982</v>
      </c>
      <c r="G108" t="s">
        <v>4</v>
      </c>
      <c r="H108" t="s">
        <v>986</v>
      </c>
      <c r="I108">
        <v>10311</v>
      </c>
      <c r="J108" t="s">
        <v>1087</v>
      </c>
      <c r="K108" t="s">
        <v>585</v>
      </c>
      <c r="L108" t="s">
        <v>38</v>
      </c>
      <c r="M108" t="s">
        <v>661</v>
      </c>
      <c r="N108" t="s">
        <v>661</v>
      </c>
      <c r="O108" t="s">
        <v>1455</v>
      </c>
      <c r="P108">
        <v>22751458</v>
      </c>
      <c r="Q108" t="s">
        <v>2001</v>
      </c>
      <c r="R108" t="s">
        <v>1638</v>
      </c>
      <c r="S108" t="s">
        <v>2002</v>
      </c>
      <c r="T108" t="s">
        <v>1371</v>
      </c>
      <c r="U108" t="s">
        <v>1997</v>
      </c>
    </row>
    <row r="109" spans="1:21" x14ac:dyDescent="0.25">
      <c r="A109" t="s">
        <v>1022</v>
      </c>
      <c r="B109" t="s">
        <v>1023</v>
      </c>
      <c r="C109" t="s">
        <v>1024</v>
      </c>
      <c r="D109" t="s">
        <v>562</v>
      </c>
      <c r="E109" t="s">
        <v>7</v>
      </c>
      <c r="F109" t="s">
        <v>982</v>
      </c>
      <c r="G109" t="s">
        <v>12</v>
      </c>
      <c r="H109" t="s">
        <v>6</v>
      </c>
      <c r="I109">
        <v>11005</v>
      </c>
      <c r="J109" t="s">
        <v>1141</v>
      </c>
      <c r="K109" t="s">
        <v>585</v>
      </c>
      <c r="L109" t="s">
        <v>593</v>
      </c>
      <c r="M109" t="s">
        <v>662</v>
      </c>
      <c r="N109" t="s">
        <v>663</v>
      </c>
      <c r="O109" t="s">
        <v>1455</v>
      </c>
      <c r="P109">
        <v>22522908</v>
      </c>
      <c r="Q109" t="s">
        <v>2003</v>
      </c>
      <c r="R109" t="s">
        <v>1372</v>
      </c>
      <c r="S109" t="s">
        <v>1548</v>
      </c>
      <c r="T109" t="s">
        <v>1727</v>
      </c>
      <c r="U109" t="s">
        <v>1728</v>
      </c>
    </row>
    <row r="110" spans="1:21" x14ac:dyDescent="0.25">
      <c r="A110" t="s">
        <v>486</v>
      </c>
      <c r="B110" t="s">
        <v>487</v>
      </c>
      <c r="C110" t="s">
        <v>579</v>
      </c>
      <c r="D110" t="s">
        <v>564</v>
      </c>
      <c r="E110" t="s">
        <v>3</v>
      </c>
      <c r="F110" t="s">
        <v>982</v>
      </c>
      <c r="G110" t="s">
        <v>2</v>
      </c>
      <c r="H110" t="s">
        <v>11</v>
      </c>
      <c r="I110">
        <v>10109</v>
      </c>
      <c r="J110" t="s">
        <v>1065</v>
      </c>
      <c r="K110" t="s">
        <v>585</v>
      </c>
      <c r="L110" t="s">
        <v>585</v>
      </c>
      <c r="M110" t="s">
        <v>591</v>
      </c>
      <c r="N110" t="s">
        <v>664</v>
      </c>
      <c r="O110" t="s">
        <v>1455</v>
      </c>
      <c r="P110">
        <v>22130239</v>
      </c>
      <c r="Q110" t="s">
        <v>2004</v>
      </c>
      <c r="R110" t="s">
        <v>1655</v>
      </c>
      <c r="S110" t="s">
        <v>2005</v>
      </c>
      <c r="T110" t="s">
        <v>1554</v>
      </c>
      <c r="U110" t="s">
        <v>1724</v>
      </c>
    </row>
    <row r="111" spans="1:21" x14ac:dyDescent="0.25">
      <c r="A111" t="s">
        <v>134</v>
      </c>
      <c r="B111" t="s">
        <v>135</v>
      </c>
      <c r="C111" t="s">
        <v>136</v>
      </c>
      <c r="D111" t="s">
        <v>563</v>
      </c>
      <c r="E111" t="s">
        <v>5</v>
      </c>
      <c r="F111" t="s">
        <v>982</v>
      </c>
      <c r="G111" t="s">
        <v>984</v>
      </c>
      <c r="H111" t="s">
        <v>2</v>
      </c>
      <c r="I111">
        <v>11301</v>
      </c>
      <c r="J111" t="s">
        <v>1717</v>
      </c>
      <c r="K111" t="s">
        <v>585</v>
      </c>
      <c r="L111" t="s">
        <v>1316</v>
      </c>
      <c r="M111" t="s">
        <v>589</v>
      </c>
      <c r="N111" t="s">
        <v>724</v>
      </c>
      <c r="O111" t="s">
        <v>1455</v>
      </c>
      <c r="P111">
        <v>22974034</v>
      </c>
      <c r="Q111" t="s">
        <v>1548</v>
      </c>
      <c r="R111" t="s">
        <v>1550</v>
      </c>
      <c r="S111" t="s">
        <v>1720</v>
      </c>
      <c r="T111" t="s">
        <v>1550</v>
      </c>
      <c r="U111" t="s">
        <v>2006</v>
      </c>
    </row>
    <row r="112" spans="1:21" x14ac:dyDescent="0.25">
      <c r="A112" t="s">
        <v>457</v>
      </c>
      <c r="B112" t="s">
        <v>458</v>
      </c>
      <c r="C112" t="s">
        <v>459</v>
      </c>
      <c r="D112" t="s">
        <v>563</v>
      </c>
      <c r="E112" t="s">
        <v>3</v>
      </c>
      <c r="F112" t="s">
        <v>982</v>
      </c>
      <c r="G112" t="s">
        <v>10</v>
      </c>
      <c r="H112" t="s">
        <v>8</v>
      </c>
      <c r="I112">
        <v>10807</v>
      </c>
      <c r="J112" t="s">
        <v>1127</v>
      </c>
      <c r="K112" t="s">
        <v>585</v>
      </c>
      <c r="L112" t="s">
        <v>1328</v>
      </c>
      <c r="M112" t="s">
        <v>665</v>
      </c>
      <c r="N112" t="s">
        <v>665</v>
      </c>
      <c r="O112" t="s">
        <v>1455</v>
      </c>
      <c r="P112">
        <v>22850398</v>
      </c>
      <c r="Q112" t="s">
        <v>1548</v>
      </c>
      <c r="R112" t="s">
        <v>492</v>
      </c>
      <c r="S112" t="s">
        <v>2007</v>
      </c>
      <c r="T112" t="s">
        <v>1565</v>
      </c>
      <c r="U112" t="s">
        <v>1757</v>
      </c>
    </row>
    <row r="113" spans="1:21" x14ac:dyDescent="0.25">
      <c r="A113" t="s">
        <v>400</v>
      </c>
      <c r="B113" t="s">
        <v>401</v>
      </c>
      <c r="C113" t="s">
        <v>402</v>
      </c>
      <c r="D113" t="s">
        <v>40</v>
      </c>
      <c r="E113" t="s">
        <v>2</v>
      </c>
      <c r="F113" t="s">
        <v>981</v>
      </c>
      <c r="G113" t="s">
        <v>2</v>
      </c>
      <c r="H113" t="s">
        <v>10</v>
      </c>
      <c r="I113">
        <v>60108</v>
      </c>
      <c r="J113" t="s">
        <v>972</v>
      </c>
      <c r="K113" t="s">
        <v>40</v>
      </c>
      <c r="L113" t="s">
        <v>40</v>
      </c>
      <c r="M113" t="s">
        <v>1373</v>
      </c>
      <c r="N113" t="s">
        <v>2008</v>
      </c>
      <c r="O113" t="s">
        <v>1455</v>
      </c>
      <c r="P113">
        <v>26632219</v>
      </c>
      <c r="Q113" t="s">
        <v>2009</v>
      </c>
      <c r="R113" t="s">
        <v>2010</v>
      </c>
      <c r="S113" t="s">
        <v>2011</v>
      </c>
      <c r="T113" t="s">
        <v>1639</v>
      </c>
      <c r="U113" t="s">
        <v>2012</v>
      </c>
    </row>
    <row r="114" spans="1:21" x14ac:dyDescent="0.25">
      <c r="A114" t="s">
        <v>504</v>
      </c>
      <c r="B114" t="s">
        <v>416</v>
      </c>
      <c r="C114" t="s">
        <v>580</v>
      </c>
      <c r="D114" t="s">
        <v>68</v>
      </c>
      <c r="E114" t="s">
        <v>2</v>
      </c>
      <c r="F114" t="s">
        <v>981</v>
      </c>
      <c r="G114" t="s">
        <v>8</v>
      </c>
      <c r="H114" t="s">
        <v>2</v>
      </c>
      <c r="I114">
        <v>60701</v>
      </c>
      <c r="J114" t="s">
        <v>798</v>
      </c>
      <c r="K114" t="s">
        <v>40</v>
      </c>
      <c r="L114" t="s">
        <v>1354</v>
      </c>
      <c r="M114" t="s">
        <v>1354</v>
      </c>
      <c r="N114" t="s">
        <v>666</v>
      </c>
      <c r="O114" t="s">
        <v>1455</v>
      </c>
      <c r="P114">
        <v>27750083</v>
      </c>
      <c r="Q114" t="s">
        <v>2013</v>
      </c>
      <c r="R114" t="s">
        <v>2014</v>
      </c>
      <c r="S114" t="s">
        <v>2013</v>
      </c>
      <c r="T114" t="s">
        <v>1640</v>
      </c>
      <c r="U114" t="s">
        <v>2015</v>
      </c>
    </row>
    <row r="115" spans="1:21" x14ac:dyDescent="0.25">
      <c r="A115" t="s">
        <v>505</v>
      </c>
      <c r="B115" t="s">
        <v>417</v>
      </c>
      <c r="C115" t="s">
        <v>418</v>
      </c>
      <c r="D115" t="s">
        <v>68</v>
      </c>
      <c r="E115" t="s">
        <v>12</v>
      </c>
      <c r="F115" t="s">
        <v>981</v>
      </c>
      <c r="G115" t="s">
        <v>12</v>
      </c>
      <c r="H115" t="s">
        <v>4</v>
      </c>
      <c r="I115">
        <v>61003</v>
      </c>
      <c r="J115" t="s">
        <v>894</v>
      </c>
      <c r="K115" t="s">
        <v>40</v>
      </c>
      <c r="L115" t="s">
        <v>1358</v>
      </c>
      <c r="M115" t="s">
        <v>667</v>
      </c>
      <c r="N115" t="s">
        <v>667</v>
      </c>
      <c r="O115" t="s">
        <v>1455</v>
      </c>
      <c r="P115">
        <v>27321279</v>
      </c>
      <c r="Q115" t="s">
        <v>2016</v>
      </c>
      <c r="R115" t="s">
        <v>728</v>
      </c>
      <c r="S115" t="s">
        <v>2016</v>
      </c>
      <c r="T115" t="s">
        <v>2017</v>
      </c>
      <c r="U115" t="s">
        <v>2018</v>
      </c>
    </row>
    <row r="116" spans="1:21" x14ac:dyDescent="0.25">
      <c r="A116" t="s">
        <v>987</v>
      </c>
      <c r="B116" t="s">
        <v>988</v>
      </c>
      <c r="C116" t="s">
        <v>989</v>
      </c>
      <c r="D116" t="s">
        <v>562</v>
      </c>
      <c r="E116" t="s">
        <v>6</v>
      </c>
      <c r="F116" t="s">
        <v>982</v>
      </c>
      <c r="G116" t="s">
        <v>2</v>
      </c>
      <c r="H116" t="s">
        <v>12</v>
      </c>
      <c r="I116">
        <v>10110</v>
      </c>
      <c r="J116" t="s">
        <v>1067</v>
      </c>
      <c r="K116" t="s">
        <v>585</v>
      </c>
      <c r="L116" t="s">
        <v>585</v>
      </c>
      <c r="M116" t="s">
        <v>1319</v>
      </c>
      <c r="N116" t="s">
        <v>2019</v>
      </c>
      <c r="O116" t="s">
        <v>1455</v>
      </c>
      <c r="P116">
        <v>22547978</v>
      </c>
      <c r="Q116" t="s">
        <v>2020</v>
      </c>
      <c r="R116" t="s">
        <v>1642</v>
      </c>
      <c r="S116" t="s">
        <v>2021</v>
      </c>
      <c r="T116" t="s">
        <v>1555</v>
      </c>
      <c r="U116" t="s">
        <v>2022</v>
      </c>
    </row>
    <row r="117" spans="1:21" x14ac:dyDescent="0.25">
      <c r="A117" t="s">
        <v>351</v>
      </c>
      <c r="B117" t="s">
        <v>352</v>
      </c>
      <c r="C117" t="s">
        <v>353</v>
      </c>
      <c r="D117" t="s">
        <v>577</v>
      </c>
      <c r="E117" t="s">
        <v>4</v>
      </c>
      <c r="F117" t="s">
        <v>995</v>
      </c>
      <c r="G117" t="s">
        <v>12</v>
      </c>
      <c r="H117" t="s">
        <v>2</v>
      </c>
      <c r="I117">
        <v>41001</v>
      </c>
      <c r="J117" t="s">
        <v>1128</v>
      </c>
      <c r="K117" t="s">
        <v>36</v>
      </c>
      <c r="L117" t="s">
        <v>577</v>
      </c>
      <c r="M117" t="s">
        <v>668</v>
      </c>
      <c r="N117" t="s">
        <v>668</v>
      </c>
      <c r="O117" t="s">
        <v>1455</v>
      </c>
      <c r="P117">
        <v>27666267</v>
      </c>
      <c r="Q117" t="s">
        <v>2023</v>
      </c>
      <c r="R117" t="s">
        <v>491</v>
      </c>
      <c r="S117" t="s">
        <v>2024</v>
      </c>
      <c r="T117" t="s">
        <v>1643</v>
      </c>
      <c r="U117" t="s">
        <v>2025</v>
      </c>
    </row>
    <row r="118" spans="1:21" x14ac:dyDescent="0.25">
      <c r="A118" t="s">
        <v>1034</v>
      </c>
      <c r="B118" t="s">
        <v>1035</v>
      </c>
      <c r="C118" t="s">
        <v>1294</v>
      </c>
      <c r="D118" t="s">
        <v>1030</v>
      </c>
      <c r="E118" t="s">
        <v>2</v>
      </c>
      <c r="F118" t="s">
        <v>997</v>
      </c>
      <c r="G118" t="s">
        <v>5</v>
      </c>
      <c r="H118" t="s">
        <v>2</v>
      </c>
      <c r="I118">
        <v>70401</v>
      </c>
      <c r="J118" t="s">
        <v>785</v>
      </c>
      <c r="K118" t="s">
        <v>575</v>
      </c>
      <c r="L118" t="s">
        <v>1374</v>
      </c>
      <c r="M118" t="s">
        <v>1375</v>
      </c>
      <c r="N118" t="s">
        <v>1376</v>
      </c>
      <c r="O118" t="s">
        <v>1455</v>
      </c>
      <c r="P118">
        <v>27510334</v>
      </c>
      <c r="Q118" t="s">
        <v>2026</v>
      </c>
      <c r="R118" t="s">
        <v>2027</v>
      </c>
      <c r="S118" t="s">
        <v>2028</v>
      </c>
      <c r="T118" t="s">
        <v>1644</v>
      </c>
      <c r="U118" t="s">
        <v>2029</v>
      </c>
    </row>
    <row r="119" spans="1:21" x14ac:dyDescent="0.25">
      <c r="A119" t="s">
        <v>245</v>
      </c>
      <c r="B119" s="168" t="s">
        <v>246</v>
      </c>
      <c r="C119" t="s">
        <v>497</v>
      </c>
      <c r="D119" t="s">
        <v>32</v>
      </c>
      <c r="E119" t="s">
        <v>2</v>
      </c>
      <c r="F119" t="s">
        <v>993</v>
      </c>
      <c r="G119" t="s">
        <v>2</v>
      </c>
      <c r="H119" t="s">
        <v>2</v>
      </c>
      <c r="I119">
        <v>20101</v>
      </c>
      <c r="J119" t="s">
        <v>770</v>
      </c>
      <c r="K119" t="s">
        <v>32</v>
      </c>
      <c r="L119" t="s">
        <v>32</v>
      </c>
      <c r="M119" t="s">
        <v>32</v>
      </c>
      <c r="N119" t="s">
        <v>667</v>
      </c>
      <c r="O119" t="s">
        <v>1455</v>
      </c>
      <c r="P119">
        <v>24419889</v>
      </c>
      <c r="Q119" t="s">
        <v>2030</v>
      </c>
      <c r="R119" t="s">
        <v>1645</v>
      </c>
      <c r="S119" t="s">
        <v>2030</v>
      </c>
      <c r="T119" t="s">
        <v>1579</v>
      </c>
      <c r="U119" t="s">
        <v>1790</v>
      </c>
    </row>
    <row r="120" spans="1:21" x14ac:dyDescent="0.25">
      <c r="A120" t="s">
        <v>257</v>
      </c>
      <c r="B120" t="s">
        <v>258</v>
      </c>
      <c r="C120" t="s">
        <v>259</v>
      </c>
      <c r="D120" t="s">
        <v>32</v>
      </c>
      <c r="E120" t="s">
        <v>4</v>
      </c>
      <c r="F120" t="s">
        <v>993</v>
      </c>
      <c r="G120" t="s">
        <v>2</v>
      </c>
      <c r="H120" t="s">
        <v>7</v>
      </c>
      <c r="I120">
        <v>20106</v>
      </c>
      <c r="J120" t="s">
        <v>837</v>
      </c>
      <c r="K120" t="s">
        <v>32</v>
      </c>
      <c r="L120" t="s">
        <v>32</v>
      </c>
      <c r="M120" t="s">
        <v>610</v>
      </c>
      <c r="N120" t="s">
        <v>610</v>
      </c>
      <c r="O120" t="s">
        <v>1455</v>
      </c>
      <c r="P120">
        <v>24495118</v>
      </c>
      <c r="Q120" t="s">
        <v>2031</v>
      </c>
      <c r="R120" t="s">
        <v>543</v>
      </c>
      <c r="S120" t="s">
        <v>2032</v>
      </c>
      <c r="T120" t="s">
        <v>1646</v>
      </c>
      <c r="U120" t="s">
        <v>2033</v>
      </c>
    </row>
    <row r="121" spans="1:21" x14ac:dyDescent="0.25">
      <c r="A121" t="s">
        <v>326</v>
      </c>
      <c r="B121" t="s">
        <v>327</v>
      </c>
      <c r="C121" t="s">
        <v>328</v>
      </c>
      <c r="D121" t="s">
        <v>34</v>
      </c>
      <c r="E121" t="s">
        <v>6</v>
      </c>
      <c r="F121" t="s">
        <v>990</v>
      </c>
      <c r="G121" t="s">
        <v>3</v>
      </c>
      <c r="H121" t="s">
        <v>6</v>
      </c>
      <c r="I121">
        <v>30205</v>
      </c>
      <c r="J121" t="s">
        <v>1254</v>
      </c>
      <c r="K121" t="s">
        <v>34</v>
      </c>
      <c r="L121" t="s">
        <v>1345</v>
      </c>
      <c r="M121" t="s">
        <v>1452</v>
      </c>
      <c r="N121" t="s">
        <v>669</v>
      </c>
      <c r="O121" t="s">
        <v>1455</v>
      </c>
      <c r="P121">
        <v>25742026</v>
      </c>
      <c r="Q121" t="s">
        <v>2034</v>
      </c>
      <c r="R121" t="s">
        <v>1044</v>
      </c>
      <c r="S121" t="s">
        <v>2035</v>
      </c>
      <c r="T121" t="s">
        <v>1593</v>
      </c>
      <c r="U121" t="s">
        <v>1866</v>
      </c>
    </row>
    <row r="122" spans="1:21" x14ac:dyDescent="0.25">
      <c r="A122" t="s">
        <v>1442</v>
      </c>
      <c r="B122" t="s">
        <v>1445</v>
      </c>
      <c r="C122" t="s">
        <v>1448</v>
      </c>
      <c r="D122" t="s">
        <v>34</v>
      </c>
      <c r="E122" t="s">
        <v>6</v>
      </c>
      <c r="F122" t="s">
        <v>990</v>
      </c>
      <c r="G122" t="s">
        <v>7</v>
      </c>
      <c r="H122" t="s">
        <v>3</v>
      </c>
      <c r="I122">
        <v>30602</v>
      </c>
      <c r="J122" t="s">
        <v>825</v>
      </c>
      <c r="K122" t="s">
        <v>34</v>
      </c>
      <c r="L122" t="s">
        <v>1388</v>
      </c>
      <c r="M122" t="s">
        <v>1453</v>
      </c>
      <c r="N122" t="s">
        <v>1453</v>
      </c>
      <c r="O122" t="s">
        <v>1455</v>
      </c>
      <c r="P122">
        <v>25348308</v>
      </c>
      <c r="Q122" t="s">
        <v>2036</v>
      </c>
      <c r="R122" t="s">
        <v>1468</v>
      </c>
      <c r="S122" t="s">
        <v>2036</v>
      </c>
      <c r="T122" t="s">
        <v>1593</v>
      </c>
      <c r="U122" t="s">
        <v>1866</v>
      </c>
    </row>
    <row r="123" spans="1:21" x14ac:dyDescent="0.25">
      <c r="A123" t="s">
        <v>260</v>
      </c>
      <c r="B123" t="s">
        <v>261</v>
      </c>
      <c r="C123" t="s">
        <v>262</v>
      </c>
      <c r="D123" t="s">
        <v>32</v>
      </c>
      <c r="E123" t="s">
        <v>5</v>
      </c>
      <c r="F123" t="s">
        <v>993</v>
      </c>
      <c r="G123" t="s">
        <v>2</v>
      </c>
      <c r="H123" t="s">
        <v>6</v>
      </c>
      <c r="I123">
        <v>20105</v>
      </c>
      <c r="J123" t="s">
        <v>1198</v>
      </c>
      <c r="K123" t="s">
        <v>32</v>
      </c>
      <c r="L123" t="s">
        <v>32</v>
      </c>
      <c r="M123" t="s">
        <v>1377</v>
      </c>
      <c r="N123" t="s">
        <v>670</v>
      </c>
      <c r="O123" t="s">
        <v>1455</v>
      </c>
      <c r="P123">
        <v>24384141</v>
      </c>
      <c r="Q123" t="s">
        <v>1548</v>
      </c>
      <c r="R123" t="s">
        <v>2037</v>
      </c>
      <c r="S123" t="s">
        <v>2038</v>
      </c>
      <c r="T123" t="s">
        <v>1336</v>
      </c>
      <c r="U123" t="s">
        <v>1801</v>
      </c>
    </row>
    <row r="124" spans="1:21" x14ac:dyDescent="0.25">
      <c r="A124" t="s">
        <v>142</v>
      </c>
      <c r="B124" t="s">
        <v>143</v>
      </c>
      <c r="C124" t="s">
        <v>531</v>
      </c>
      <c r="D124" t="s">
        <v>564</v>
      </c>
      <c r="E124" t="s">
        <v>3</v>
      </c>
      <c r="F124" t="s">
        <v>982</v>
      </c>
      <c r="G124" t="s">
        <v>2</v>
      </c>
      <c r="H124" t="s">
        <v>11</v>
      </c>
      <c r="I124">
        <v>10109</v>
      </c>
      <c r="J124" t="s">
        <v>1065</v>
      </c>
      <c r="K124" t="s">
        <v>585</v>
      </c>
      <c r="L124" t="s">
        <v>585</v>
      </c>
      <c r="M124" t="s">
        <v>591</v>
      </c>
      <c r="N124" t="s">
        <v>671</v>
      </c>
      <c r="O124" t="s">
        <v>1455</v>
      </c>
      <c r="P124">
        <v>22911774</v>
      </c>
      <c r="Q124" t="s">
        <v>2039</v>
      </c>
      <c r="R124" t="s">
        <v>2040</v>
      </c>
      <c r="S124" t="s">
        <v>2039</v>
      </c>
      <c r="T124" t="s">
        <v>1554</v>
      </c>
      <c r="U124" t="s">
        <v>1724</v>
      </c>
    </row>
    <row r="125" spans="1:21" x14ac:dyDescent="0.25">
      <c r="A125" t="s">
        <v>360</v>
      </c>
      <c r="B125" t="s">
        <v>361</v>
      </c>
      <c r="C125" t="s">
        <v>362</v>
      </c>
      <c r="D125" t="s">
        <v>577</v>
      </c>
      <c r="E125" t="s">
        <v>3</v>
      </c>
      <c r="F125" t="s">
        <v>995</v>
      </c>
      <c r="G125" t="s">
        <v>12</v>
      </c>
      <c r="H125" t="s">
        <v>4</v>
      </c>
      <c r="I125">
        <v>41003</v>
      </c>
      <c r="J125" t="s">
        <v>1525</v>
      </c>
      <c r="K125" t="s">
        <v>36</v>
      </c>
      <c r="L125" t="s">
        <v>577</v>
      </c>
      <c r="M125" t="s">
        <v>672</v>
      </c>
      <c r="N125" t="s">
        <v>673</v>
      </c>
      <c r="O125" t="s">
        <v>1455</v>
      </c>
      <c r="P125">
        <v>27644241</v>
      </c>
      <c r="Q125" t="s">
        <v>1548</v>
      </c>
      <c r="R125" t="s">
        <v>67</v>
      </c>
      <c r="S125" t="s">
        <v>2041</v>
      </c>
      <c r="T125" t="s">
        <v>1647</v>
      </c>
      <c r="U125" t="s">
        <v>2042</v>
      </c>
    </row>
    <row r="126" spans="1:21" x14ac:dyDescent="0.25">
      <c r="A126" t="s">
        <v>263</v>
      </c>
      <c r="B126" t="s">
        <v>264</v>
      </c>
      <c r="C126" t="s">
        <v>498</v>
      </c>
      <c r="D126" t="s">
        <v>32</v>
      </c>
      <c r="E126" t="s">
        <v>6</v>
      </c>
      <c r="F126" t="s">
        <v>993</v>
      </c>
      <c r="G126" t="s">
        <v>2</v>
      </c>
      <c r="H126" t="s">
        <v>991</v>
      </c>
      <c r="I126">
        <v>20112</v>
      </c>
      <c r="J126" t="s">
        <v>845</v>
      </c>
      <c r="K126" t="s">
        <v>32</v>
      </c>
      <c r="L126" t="s">
        <v>32</v>
      </c>
      <c r="M126" t="s">
        <v>674</v>
      </c>
      <c r="N126" t="s">
        <v>675</v>
      </c>
      <c r="O126" t="s">
        <v>1455</v>
      </c>
      <c r="P126">
        <v>24401598</v>
      </c>
      <c r="Q126" t="s">
        <v>2043</v>
      </c>
      <c r="R126" t="s">
        <v>2044</v>
      </c>
      <c r="S126" t="s">
        <v>2045</v>
      </c>
      <c r="T126" t="s">
        <v>1582</v>
      </c>
      <c r="U126" t="s">
        <v>1805</v>
      </c>
    </row>
    <row r="127" spans="1:21" x14ac:dyDescent="0.25">
      <c r="A127" t="s">
        <v>265</v>
      </c>
      <c r="B127" t="s">
        <v>266</v>
      </c>
      <c r="C127" t="s">
        <v>51</v>
      </c>
      <c r="D127" t="s">
        <v>32</v>
      </c>
      <c r="E127" t="s">
        <v>8</v>
      </c>
      <c r="F127" t="s">
        <v>993</v>
      </c>
      <c r="G127" t="s">
        <v>10</v>
      </c>
      <c r="H127" t="s">
        <v>5</v>
      </c>
      <c r="I127">
        <v>20804</v>
      </c>
      <c r="J127" t="s">
        <v>1233</v>
      </c>
      <c r="K127" t="s">
        <v>32</v>
      </c>
      <c r="L127" t="s">
        <v>1337</v>
      </c>
      <c r="M127" t="s">
        <v>1378</v>
      </c>
      <c r="N127" t="s">
        <v>676</v>
      </c>
      <c r="O127" t="s">
        <v>1455</v>
      </c>
      <c r="P127">
        <v>24583223</v>
      </c>
      <c r="Q127" t="s">
        <v>2046</v>
      </c>
      <c r="R127" t="s">
        <v>2047</v>
      </c>
      <c r="S127" t="s">
        <v>2048</v>
      </c>
      <c r="T127" t="s">
        <v>1817</v>
      </c>
      <c r="U127" t="s">
        <v>1818</v>
      </c>
    </row>
    <row r="128" spans="1:21" x14ac:dyDescent="0.25">
      <c r="A128" t="s">
        <v>358</v>
      </c>
      <c r="B128" t="s">
        <v>359</v>
      </c>
      <c r="C128" t="s">
        <v>1295</v>
      </c>
      <c r="D128" t="s">
        <v>36</v>
      </c>
      <c r="E128" t="s">
        <v>5</v>
      </c>
      <c r="F128" t="s">
        <v>995</v>
      </c>
      <c r="G128" t="s">
        <v>6</v>
      </c>
      <c r="H128" t="s">
        <v>2</v>
      </c>
      <c r="I128">
        <v>40501</v>
      </c>
      <c r="J128" t="s">
        <v>788</v>
      </c>
      <c r="K128" t="s">
        <v>36</v>
      </c>
      <c r="L128" t="s">
        <v>601</v>
      </c>
      <c r="M128" t="s">
        <v>601</v>
      </c>
      <c r="N128" t="s">
        <v>601</v>
      </c>
      <c r="O128" t="s">
        <v>1455</v>
      </c>
      <c r="P128">
        <v>22603328</v>
      </c>
      <c r="Q128" t="s">
        <v>2049</v>
      </c>
      <c r="R128" t="s">
        <v>2050</v>
      </c>
      <c r="S128" t="s">
        <v>2049</v>
      </c>
      <c r="T128" t="s">
        <v>1648</v>
      </c>
      <c r="U128" t="s">
        <v>2051</v>
      </c>
    </row>
    <row r="129" spans="1:21" x14ac:dyDescent="0.25">
      <c r="A129" t="s">
        <v>356</v>
      </c>
      <c r="B129" t="s">
        <v>357</v>
      </c>
      <c r="C129" t="s">
        <v>532</v>
      </c>
      <c r="D129" t="s">
        <v>36</v>
      </c>
      <c r="E129" t="s">
        <v>4</v>
      </c>
      <c r="F129" t="s">
        <v>995</v>
      </c>
      <c r="G129" t="s">
        <v>5</v>
      </c>
      <c r="H129" t="s">
        <v>4</v>
      </c>
      <c r="I129">
        <v>40403</v>
      </c>
      <c r="J129" t="s">
        <v>1221</v>
      </c>
      <c r="K129" t="s">
        <v>36</v>
      </c>
      <c r="L129" t="s">
        <v>631</v>
      </c>
      <c r="M129" t="s">
        <v>589</v>
      </c>
      <c r="N129" t="s">
        <v>589</v>
      </c>
      <c r="O129" t="s">
        <v>1455</v>
      </c>
      <c r="P129">
        <v>22370315</v>
      </c>
      <c r="Q129" t="s">
        <v>1548</v>
      </c>
      <c r="R129" t="s">
        <v>1379</v>
      </c>
      <c r="S129" t="s">
        <v>2052</v>
      </c>
      <c r="T129" t="s">
        <v>1877</v>
      </c>
      <c r="U129" t="s">
        <v>1878</v>
      </c>
    </row>
    <row r="130" spans="1:21" x14ac:dyDescent="0.25">
      <c r="A130" t="s">
        <v>431</v>
      </c>
      <c r="B130" t="s">
        <v>432</v>
      </c>
      <c r="C130" t="s">
        <v>433</v>
      </c>
      <c r="D130" t="s">
        <v>575</v>
      </c>
      <c r="E130" t="s">
        <v>2</v>
      </c>
      <c r="F130" t="s">
        <v>997</v>
      </c>
      <c r="G130" t="s">
        <v>2</v>
      </c>
      <c r="H130" t="s">
        <v>2</v>
      </c>
      <c r="I130">
        <v>70101</v>
      </c>
      <c r="J130" t="s">
        <v>1060</v>
      </c>
      <c r="K130" t="s">
        <v>575</v>
      </c>
      <c r="L130" t="s">
        <v>575</v>
      </c>
      <c r="M130" t="s">
        <v>575</v>
      </c>
      <c r="N130" t="s">
        <v>677</v>
      </c>
      <c r="O130" t="s">
        <v>1455</v>
      </c>
      <c r="P130">
        <v>27951022</v>
      </c>
      <c r="Q130" t="s">
        <v>2053</v>
      </c>
      <c r="R130" t="s">
        <v>1380</v>
      </c>
      <c r="S130" t="s">
        <v>2054</v>
      </c>
      <c r="T130" t="s">
        <v>1938</v>
      </c>
      <c r="U130" t="s">
        <v>1939</v>
      </c>
    </row>
    <row r="131" spans="1:21" x14ac:dyDescent="0.25">
      <c r="A131" t="s">
        <v>408</v>
      </c>
      <c r="B131" t="s">
        <v>409</v>
      </c>
      <c r="C131" t="s">
        <v>410</v>
      </c>
      <c r="D131" t="s">
        <v>40</v>
      </c>
      <c r="E131" t="s">
        <v>6</v>
      </c>
      <c r="F131" t="s">
        <v>981</v>
      </c>
      <c r="G131" t="s">
        <v>2</v>
      </c>
      <c r="H131" t="s">
        <v>991</v>
      </c>
      <c r="I131">
        <v>60112</v>
      </c>
      <c r="J131" t="s">
        <v>976</v>
      </c>
      <c r="K131" t="s">
        <v>40</v>
      </c>
      <c r="L131" t="s">
        <v>40</v>
      </c>
      <c r="M131" t="s">
        <v>1381</v>
      </c>
      <c r="N131" t="s">
        <v>2055</v>
      </c>
      <c r="O131" t="s">
        <v>1455</v>
      </c>
      <c r="P131">
        <v>26630419</v>
      </c>
      <c r="Q131" t="s">
        <v>1548</v>
      </c>
      <c r="R131" t="s">
        <v>1382</v>
      </c>
      <c r="S131" t="s">
        <v>2056</v>
      </c>
      <c r="T131" t="s">
        <v>1617</v>
      </c>
      <c r="U131" t="s">
        <v>1918</v>
      </c>
    </row>
    <row r="132" spans="1:21" x14ac:dyDescent="0.25">
      <c r="A132" t="s">
        <v>419</v>
      </c>
      <c r="B132" t="s">
        <v>420</v>
      </c>
      <c r="C132" t="s">
        <v>421</v>
      </c>
      <c r="D132" t="s">
        <v>573</v>
      </c>
      <c r="E132" t="s">
        <v>8</v>
      </c>
      <c r="F132" t="s">
        <v>981</v>
      </c>
      <c r="G132" t="s">
        <v>6</v>
      </c>
      <c r="H132" t="s">
        <v>3</v>
      </c>
      <c r="I132">
        <v>60502</v>
      </c>
      <c r="J132" t="s">
        <v>823</v>
      </c>
      <c r="K132" t="s">
        <v>40</v>
      </c>
      <c r="L132" t="s">
        <v>1351</v>
      </c>
      <c r="M132" t="s">
        <v>1383</v>
      </c>
      <c r="N132" t="s">
        <v>678</v>
      </c>
      <c r="O132" t="s">
        <v>1455</v>
      </c>
      <c r="P132">
        <v>27866560</v>
      </c>
      <c r="Q132" t="s">
        <v>2057</v>
      </c>
      <c r="R132" t="s">
        <v>1649</v>
      </c>
      <c r="S132" t="s">
        <v>2057</v>
      </c>
      <c r="T132" t="s">
        <v>1650</v>
      </c>
      <c r="U132" t="s">
        <v>2058</v>
      </c>
    </row>
    <row r="133" spans="1:21" x14ac:dyDescent="0.25">
      <c r="A133" t="s">
        <v>406</v>
      </c>
      <c r="B133" t="s">
        <v>407</v>
      </c>
      <c r="C133" t="s">
        <v>54</v>
      </c>
      <c r="D133" t="s">
        <v>40</v>
      </c>
      <c r="E133" t="s">
        <v>2</v>
      </c>
      <c r="F133" t="s">
        <v>981</v>
      </c>
      <c r="G133" t="s">
        <v>2</v>
      </c>
      <c r="H133" t="s">
        <v>985</v>
      </c>
      <c r="I133">
        <v>60115</v>
      </c>
      <c r="J133" t="s">
        <v>979</v>
      </c>
      <c r="K133" t="s">
        <v>40</v>
      </c>
      <c r="L133" t="s">
        <v>40</v>
      </c>
      <c r="M133" t="s">
        <v>633</v>
      </c>
      <c r="N133" t="s">
        <v>633</v>
      </c>
      <c r="O133" t="s">
        <v>1455</v>
      </c>
      <c r="P133">
        <v>26630290</v>
      </c>
      <c r="Q133" t="s">
        <v>2059</v>
      </c>
      <c r="R133" t="s">
        <v>2060</v>
      </c>
      <c r="S133" t="s">
        <v>2059</v>
      </c>
      <c r="T133" t="s">
        <v>1639</v>
      </c>
      <c r="U133" t="s">
        <v>2061</v>
      </c>
    </row>
    <row r="134" spans="1:21" x14ac:dyDescent="0.25">
      <c r="A134" t="s">
        <v>299</v>
      </c>
      <c r="B134" t="s">
        <v>300</v>
      </c>
      <c r="C134" t="s">
        <v>301</v>
      </c>
      <c r="D134" t="s">
        <v>37</v>
      </c>
      <c r="E134" t="s">
        <v>4</v>
      </c>
      <c r="F134" t="s">
        <v>993</v>
      </c>
      <c r="G134" t="s">
        <v>12</v>
      </c>
      <c r="H134" t="s">
        <v>2</v>
      </c>
      <c r="I134">
        <v>21001</v>
      </c>
      <c r="J134" t="s">
        <v>804</v>
      </c>
      <c r="K134" t="s">
        <v>32</v>
      </c>
      <c r="L134" t="s">
        <v>37</v>
      </c>
      <c r="M134" t="s">
        <v>1341</v>
      </c>
      <c r="N134" t="s">
        <v>679</v>
      </c>
      <c r="O134" t="s">
        <v>1455</v>
      </c>
      <c r="P134">
        <v>24603972</v>
      </c>
      <c r="Q134" t="s">
        <v>2062</v>
      </c>
      <c r="R134" t="s">
        <v>1651</v>
      </c>
      <c r="S134" t="s">
        <v>2062</v>
      </c>
      <c r="T134" t="s">
        <v>1652</v>
      </c>
      <c r="U134" t="s">
        <v>2063</v>
      </c>
    </row>
    <row r="135" spans="1:21" x14ac:dyDescent="0.25">
      <c r="A135" t="s">
        <v>144</v>
      </c>
      <c r="B135" s="168" t="s">
        <v>145</v>
      </c>
      <c r="C135" t="s">
        <v>146</v>
      </c>
      <c r="D135" t="s">
        <v>562</v>
      </c>
      <c r="E135" t="s">
        <v>5</v>
      </c>
      <c r="F135" t="s">
        <v>982</v>
      </c>
      <c r="G135" t="s">
        <v>983</v>
      </c>
      <c r="H135" t="s">
        <v>3</v>
      </c>
      <c r="I135">
        <v>11802</v>
      </c>
      <c r="J135" t="s">
        <v>1181</v>
      </c>
      <c r="K135" t="s">
        <v>585</v>
      </c>
      <c r="L135" t="s">
        <v>1315</v>
      </c>
      <c r="M135" t="s">
        <v>1384</v>
      </c>
      <c r="N135" t="s">
        <v>680</v>
      </c>
      <c r="O135" t="s">
        <v>1455</v>
      </c>
      <c r="P135">
        <v>22730060</v>
      </c>
      <c r="Q135" t="s">
        <v>2064</v>
      </c>
      <c r="R135" t="s">
        <v>494</v>
      </c>
      <c r="S135" t="s">
        <v>2064</v>
      </c>
      <c r="T135" t="s">
        <v>1549</v>
      </c>
      <c r="U135" t="s">
        <v>1716</v>
      </c>
    </row>
    <row r="136" spans="1:21" x14ac:dyDescent="0.25">
      <c r="A136" t="s">
        <v>1296</v>
      </c>
      <c r="B136" t="s">
        <v>1297</v>
      </c>
      <c r="C136" t="s">
        <v>1298</v>
      </c>
      <c r="D136" t="s">
        <v>39</v>
      </c>
      <c r="E136" t="s">
        <v>3</v>
      </c>
      <c r="F136" t="s">
        <v>996</v>
      </c>
      <c r="G136" t="s">
        <v>2</v>
      </c>
      <c r="H136" t="s">
        <v>5</v>
      </c>
      <c r="I136">
        <v>50104</v>
      </c>
      <c r="J136" t="s">
        <v>903</v>
      </c>
      <c r="K136" t="s">
        <v>1346</v>
      </c>
      <c r="L136" t="s">
        <v>39</v>
      </c>
      <c r="M136" t="s">
        <v>1385</v>
      </c>
      <c r="N136" t="s">
        <v>1386</v>
      </c>
      <c r="O136" t="s">
        <v>1455</v>
      </c>
      <c r="P136">
        <v>26670044</v>
      </c>
      <c r="Q136" t="s">
        <v>1548</v>
      </c>
      <c r="R136" t="s">
        <v>2065</v>
      </c>
      <c r="S136" t="s">
        <v>2066</v>
      </c>
      <c r="T136" t="s">
        <v>1615</v>
      </c>
      <c r="U136" t="s">
        <v>1890</v>
      </c>
    </row>
    <row r="137" spans="1:21" x14ac:dyDescent="0.25">
      <c r="A137" t="s">
        <v>403</v>
      </c>
      <c r="B137" t="s">
        <v>404</v>
      </c>
      <c r="C137" t="s">
        <v>405</v>
      </c>
      <c r="D137" t="s">
        <v>69</v>
      </c>
      <c r="E137" t="s">
        <v>5</v>
      </c>
      <c r="F137" t="s">
        <v>981</v>
      </c>
      <c r="G137" t="s">
        <v>2</v>
      </c>
      <c r="H137" t="s">
        <v>5</v>
      </c>
      <c r="I137">
        <v>60104</v>
      </c>
      <c r="J137" t="s">
        <v>904</v>
      </c>
      <c r="K137" t="s">
        <v>40</v>
      </c>
      <c r="L137" t="s">
        <v>40</v>
      </c>
      <c r="M137" t="s">
        <v>1387</v>
      </c>
      <c r="N137" t="s">
        <v>681</v>
      </c>
      <c r="O137" t="s">
        <v>1455</v>
      </c>
      <c r="P137">
        <v>26500295</v>
      </c>
      <c r="Q137" t="s">
        <v>2067</v>
      </c>
      <c r="R137" t="s">
        <v>2068</v>
      </c>
      <c r="S137" t="s">
        <v>2067</v>
      </c>
      <c r="T137" t="s">
        <v>1653</v>
      </c>
      <c r="U137" t="s">
        <v>2069</v>
      </c>
    </row>
    <row r="138" spans="1:21" x14ac:dyDescent="0.25">
      <c r="A138" t="s">
        <v>332</v>
      </c>
      <c r="B138" t="s">
        <v>333</v>
      </c>
      <c r="C138" t="s">
        <v>501</v>
      </c>
      <c r="D138" t="s">
        <v>34</v>
      </c>
      <c r="E138" t="s">
        <v>5</v>
      </c>
      <c r="F138" t="s">
        <v>990</v>
      </c>
      <c r="G138" t="s">
        <v>7</v>
      </c>
      <c r="H138" t="s">
        <v>2</v>
      </c>
      <c r="I138">
        <v>30601</v>
      </c>
      <c r="J138" t="s">
        <v>792</v>
      </c>
      <c r="K138" t="s">
        <v>34</v>
      </c>
      <c r="L138" t="s">
        <v>1388</v>
      </c>
      <c r="M138" t="s">
        <v>682</v>
      </c>
      <c r="N138" t="s">
        <v>682</v>
      </c>
      <c r="O138" t="s">
        <v>1455</v>
      </c>
      <c r="P138">
        <v>25344391</v>
      </c>
      <c r="Q138" t="s">
        <v>2070</v>
      </c>
      <c r="R138" t="s">
        <v>1469</v>
      </c>
      <c r="S138" t="s">
        <v>2070</v>
      </c>
      <c r="T138" t="s">
        <v>1592</v>
      </c>
      <c r="U138" t="s">
        <v>1864</v>
      </c>
    </row>
    <row r="139" spans="1:21" x14ac:dyDescent="0.25">
      <c r="A139" t="s">
        <v>452</v>
      </c>
      <c r="B139" t="s">
        <v>453</v>
      </c>
      <c r="C139" t="s">
        <v>454</v>
      </c>
      <c r="D139" t="s">
        <v>71</v>
      </c>
      <c r="E139" t="s">
        <v>6</v>
      </c>
      <c r="F139" t="s">
        <v>981</v>
      </c>
      <c r="G139" t="s">
        <v>986</v>
      </c>
      <c r="H139" t="s">
        <v>2</v>
      </c>
      <c r="I139">
        <v>61101</v>
      </c>
      <c r="J139" t="s">
        <v>1135</v>
      </c>
      <c r="K139" t="s">
        <v>40</v>
      </c>
      <c r="L139" t="s">
        <v>1389</v>
      </c>
      <c r="M139" t="s">
        <v>683</v>
      </c>
      <c r="N139" t="s">
        <v>683</v>
      </c>
      <c r="O139" t="s">
        <v>1455</v>
      </c>
      <c r="P139">
        <v>26433201</v>
      </c>
      <c r="Q139" t="s">
        <v>2071</v>
      </c>
      <c r="R139" t="s">
        <v>1390</v>
      </c>
      <c r="S139" t="s">
        <v>2072</v>
      </c>
      <c r="T139" t="s">
        <v>2073</v>
      </c>
      <c r="U139" t="s">
        <v>2074</v>
      </c>
    </row>
    <row r="140" spans="1:21" x14ac:dyDescent="0.25">
      <c r="A140" t="s">
        <v>444</v>
      </c>
      <c r="B140" t="s">
        <v>445</v>
      </c>
      <c r="C140" t="s">
        <v>446</v>
      </c>
      <c r="D140" t="s">
        <v>576</v>
      </c>
      <c r="E140" t="s">
        <v>6</v>
      </c>
      <c r="F140" t="s">
        <v>997</v>
      </c>
      <c r="G140" t="s">
        <v>3</v>
      </c>
      <c r="H140" t="s">
        <v>5</v>
      </c>
      <c r="I140">
        <v>70204</v>
      </c>
      <c r="J140" t="s">
        <v>1239</v>
      </c>
      <c r="K140" t="s">
        <v>575</v>
      </c>
      <c r="L140" t="s">
        <v>1363</v>
      </c>
      <c r="M140" t="s">
        <v>684</v>
      </c>
      <c r="N140" t="s">
        <v>684</v>
      </c>
      <c r="O140" t="s">
        <v>1455</v>
      </c>
      <c r="P140">
        <v>27633096</v>
      </c>
      <c r="Q140" t="s">
        <v>2075</v>
      </c>
      <c r="R140" t="s">
        <v>1470</v>
      </c>
      <c r="S140" t="s">
        <v>2076</v>
      </c>
      <c r="T140" t="s">
        <v>2077</v>
      </c>
      <c r="U140" t="s">
        <v>2078</v>
      </c>
    </row>
    <row r="141" spans="1:21" x14ac:dyDescent="0.25">
      <c r="A141" t="s">
        <v>154</v>
      </c>
      <c r="B141" t="s">
        <v>155</v>
      </c>
      <c r="C141" t="s">
        <v>156</v>
      </c>
      <c r="D141" t="s">
        <v>562</v>
      </c>
      <c r="E141" t="s">
        <v>7</v>
      </c>
      <c r="F141" t="s">
        <v>982</v>
      </c>
      <c r="G141" t="s">
        <v>12</v>
      </c>
      <c r="H141" t="s">
        <v>5</v>
      </c>
      <c r="I141">
        <v>11004</v>
      </c>
      <c r="J141" t="s">
        <v>1140</v>
      </c>
      <c r="K141" t="s">
        <v>585</v>
      </c>
      <c r="L141" t="s">
        <v>593</v>
      </c>
      <c r="M141" t="s">
        <v>596</v>
      </c>
      <c r="N141" t="s">
        <v>685</v>
      </c>
      <c r="O141" t="s">
        <v>1455</v>
      </c>
      <c r="P141">
        <v>22756967</v>
      </c>
      <c r="Q141" t="s">
        <v>1548</v>
      </c>
      <c r="R141" t="s">
        <v>2079</v>
      </c>
      <c r="S141" t="s">
        <v>2080</v>
      </c>
      <c r="T141" t="s">
        <v>1727</v>
      </c>
      <c r="U141" t="s">
        <v>1728</v>
      </c>
    </row>
    <row r="142" spans="1:21" x14ac:dyDescent="0.25">
      <c r="A142" t="s">
        <v>307</v>
      </c>
      <c r="B142" t="s">
        <v>308</v>
      </c>
      <c r="C142" t="s">
        <v>309</v>
      </c>
      <c r="D142" t="s">
        <v>37</v>
      </c>
      <c r="E142" t="s">
        <v>6</v>
      </c>
      <c r="F142" t="s">
        <v>993</v>
      </c>
      <c r="G142" t="s">
        <v>12</v>
      </c>
      <c r="H142" t="s">
        <v>7</v>
      </c>
      <c r="I142">
        <v>21006</v>
      </c>
      <c r="J142" t="s">
        <v>895</v>
      </c>
      <c r="K142" t="s">
        <v>32</v>
      </c>
      <c r="L142" t="s">
        <v>37</v>
      </c>
      <c r="M142" t="s">
        <v>686</v>
      </c>
      <c r="N142" t="s">
        <v>686</v>
      </c>
      <c r="O142" t="s">
        <v>1455</v>
      </c>
      <c r="P142">
        <v>24733078</v>
      </c>
      <c r="Q142" t="s">
        <v>2081</v>
      </c>
      <c r="R142" t="s">
        <v>2082</v>
      </c>
      <c r="S142" t="s">
        <v>2083</v>
      </c>
      <c r="T142" t="s">
        <v>1654</v>
      </c>
      <c r="U142" t="s">
        <v>2084</v>
      </c>
    </row>
    <row r="143" spans="1:21" x14ac:dyDescent="0.25">
      <c r="A143" t="s">
        <v>180</v>
      </c>
      <c r="B143" t="s">
        <v>181</v>
      </c>
      <c r="C143" t="s">
        <v>182</v>
      </c>
      <c r="D143" t="s">
        <v>38</v>
      </c>
      <c r="E143" t="s">
        <v>2</v>
      </c>
      <c r="F143" t="s">
        <v>982</v>
      </c>
      <c r="G143" t="s">
        <v>4</v>
      </c>
      <c r="H143" t="s">
        <v>12</v>
      </c>
      <c r="I143">
        <v>10310</v>
      </c>
      <c r="J143" t="s">
        <v>1085</v>
      </c>
      <c r="K143" t="s">
        <v>585</v>
      </c>
      <c r="L143" t="s">
        <v>38</v>
      </c>
      <c r="M143" t="s">
        <v>1391</v>
      </c>
      <c r="N143" t="s">
        <v>687</v>
      </c>
      <c r="O143" t="s">
        <v>1455</v>
      </c>
      <c r="P143">
        <v>22191805</v>
      </c>
      <c r="Q143" t="s">
        <v>2085</v>
      </c>
      <c r="R143" t="s">
        <v>762</v>
      </c>
      <c r="S143" t="s">
        <v>2085</v>
      </c>
      <c r="T143" t="s">
        <v>1563</v>
      </c>
      <c r="U143" t="s">
        <v>1752</v>
      </c>
    </row>
    <row r="144" spans="1:21" x14ac:dyDescent="0.25">
      <c r="A144" t="s">
        <v>183</v>
      </c>
      <c r="B144" t="s">
        <v>184</v>
      </c>
      <c r="C144" t="s">
        <v>185</v>
      </c>
      <c r="D144" t="s">
        <v>38</v>
      </c>
      <c r="E144" t="s">
        <v>4</v>
      </c>
      <c r="F144" t="s">
        <v>982</v>
      </c>
      <c r="G144" t="s">
        <v>7</v>
      </c>
      <c r="H144" t="s">
        <v>5</v>
      </c>
      <c r="I144">
        <v>10604</v>
      </c>
      <c r="J144" t="s">
        <v>1107</v>
      </c>
      <c r="K144" t="s">
        <v>585</v>
      </c>
      <c r="L144" t="s">
        <v>605</v>
      </c>
      <c r="M144" t="s">
        <v>688</v>
      </c>
      <c r="N144" t="s">
        <v>688</v>
      </c>
      <c r="O144" t="s">
        <v>1455</v>
      </c>
      <c r="P144">
        <v>25402468</v>
      </c>
      <c r="Q144" t="s">
        <v>2086</v>
      </c>
      <c r="R144" t="s">
        <v>1392</v>
      </c>
      <c r="S144" t="s">
        <v>2087</v>
      </c>
      <c r="T144" t="s">
        <v>1466</v>
      </c>
      <c r="U144" t="s">
        <v>2088</v>
      </c>
    </row>
    <row r="145" spans="1:21" x14ac:dyDescent="0.25">
      <c r="A145" t="s">
        <v>147</v>
      </c>
      <c r="B145" t="s">
        <v>148</v>
      </c>
      <c r="C145" t="s">
        <v>149</v>
      </c>
      <c r="D145" t="s">
        <v>562</v>
      </c>
      <c r="E145" t="s">
        <v>7</v>
      </c>
      <c r="F145" t="s">
        <v>982</v>
      </c>
      <c r="G145" t="s">
        <v>12</v>
      </c>
      <c r="H145" t="s">
        <v>6</v>
      </c>
      <c r="I145">
        <v>11005</v>
      </c>
      <c r="J145" t="s">
        <v>1141</v>
      </c>
      <c r="K145" t="s">
        <v>585</v>
      </c>
      <c r="L145" t="s">
        <v>593</v>
      </c>
      <c r="M145" t="s">
        <v>662</v>
      </c>
      <c r="N145" t="s">
        <v>662</v>
      </c>
      <c r="O145" t="s">
        <v>1455</v>
      </c>
      <c r="P145">
        <v>22544047</v>
      </c>
      <c r="Q145" t="s">
        <v>1548</v>
      </c>
      <c r="R145" t="s">
        <v>1655</v>
      </c>
      <c r="S145" t="s">
        <v>2089</v>
      </c>
      <c r="T145" t="s">
        <v>1727</v>
      </c>
      <c r="U145" t="s">
        <v>1728</v>
      </c>
    </row>
    <row r="146" spans="1:21" x14ac:dyDescent="0.25">
      <c r="A146" t="s">
        <v>150</v>
      </c>
      <c r="B146" t="s">
        <v>151</v>
      </c>
      <c r="C146" t="s">
        <v>582</v>
      </c>
      <c r="D146" t="s">
        <v>564</v>
      </c>
      <c r="E146" t="s">
        <v>5</v>
      </c>
      <c r="F146" t="s">
        <v>982</v>
      </c>
      <c r="G146" t="s">
        <v>11</v>
      </c>
      <c r="H146" t="s">
        <v>4</v>
      </c>
      <c r="I146">
        <v>10903</v>
      </c>
      <c r="J146" t="s">
        <v>1130</v>
      </c>
      <c r="K146" t="s">
        <v>585</v>
      </c>
      <c r="L146" t="s">
        <v>599</v>
      </c>
      <c r="M146" t="s">
        <v>689</v>
      </c>
      <c r="N146" t="s">
        <v>689</v>
      </c>
      <c r="O146" t="s">
        <v>1455</v>
      </c>
      <c r="P146">
        <v>22153091</v>
      </c>
      <c r="Q146" t="s">
        <v>2090</v>
      </c>
      <c r="R146" t="s">
        <v>690</v>
      </c>
      <c r="S146" t="s">
        <v>2090</v>
      </c>
      <c r="T146" t="s">
        <v>1560</v>
      </c>
      <c r="U146" t="s">
        <v>2091</v>
      </c>
    </row>
    <row r="147" spans="1:21" x14ac:dyDescent="0.25">
      <c r="A147" t="s">
        <v>1299</v>
      </c>
      <c r="B147" t="s">
        <v>1300</v>
      </c>
      <c r="C147" t="s">
        <v>1301</v>
      </c>
      <c r="D147" t="s">
        <v>33</v>
      </c>
      <c r="E147" t="s">
        <v>10</v>
      </c>
      <c r="F147" t="s">
        <v>993</v>
      </c>
      <c r="G147" t="s">
        <v>7</v>
      </c>
      <c r="H147" t="s">
        <v>2</v>
      </c>
      <c r="I147">
        <v>20601</v>
      </c>
      <c r="J147" t="s">
        <v>791</v>
      </c>
      <c r="K147" t="s">
        <v>32</v>
      </c>
      <c r="L147" t="s">
        <v>620</v>
      </c>
      <c r="M147" t="s">
        <v>620</v>
      </c>
      <c r="N147" t="s">
        <v>1393</v>
      </c>
      <c r="O147" t="s">
        <v>1455</v>
      </c>
      <c r="P147">
        <v>40809678</v>
      </c>
      <c r="Q147" t="s">
        <v>2092</v>
      </c>
      <c r="R147" t="s">
        <v>1394</v>
      </c>
      <c r="S147" t="s">
        <v>2092</v>
      </c>
      <c r="T147" t="s">
        <v>1656</v>
      </c>
      <c r="U147" t="s">
        <v>2093</v>
      </c>
    </row>
    <row r="148" spans="1:21" x14ac:dyDescent="0.25">
      <c r="A148" t="s">
        <v>471</v>
      </c>
      <c r="B148" t="s">
        <v>472</v>
      </c>
      <c r="C148" t="s">
        <v>473</v>
      </c>
      <c r="D148" t="s">
        <v>64</v>
      </c>
      <c r="E148" t="s">
        <v>6</v>
      </c>
      <c r="F148" t="s">
        <v>996</v>
      </c>
      <c r="G148" t="s">
        <v>6</v>
      </c>
      <c r="H148" t="s">
        <v>2</v>
      </c>
      <c r="I148">
        <v>50501</v>
      </c>
      <c r="J148" t="s">
        <v>789</v>
      </c>
      <c r="K148" t="s">
        <v>1346</v>
      </c>
      <c r="L148" t="s">
        <v>1367</v>
      </c>
      <c r="M148" t="s">
        <v>691</v>
      </c>
      <c r="N148" t="s">
        <v>691</v>
      </c>
      <c r="O148" t="s">
        <v>1455</v>
      </c>
      <c r="P148">
        <v>26888243</v>
      </c>
      <c r="Q148" t="s">
        <v>2094</v>
      </c>
      <c r="R148" t="s">
        <v>544</v>
      </c>
      <c r="S148" t="s">
        <v>2095</v>
      </c>
      <c r="T148" t="s">
        <v>1657</v>
      </c>
      <c r="U148" t="s">
        <v>1974</v>
      </c>
    </row>
    <row r="149" spans="1:21" x14ac:dyDescent="0.25">
      <c r="A149" t="s">
        <v>202</v>
      </c>
      <c r="B149" t="s">
        <v>203</v>
      </c>
      <c r="C149" t="s">
        <v>66</v>
      </c>
      <c r="D149" t="s">
        <v>573</v>
      </c>
      <c r="E149" t="s">
        <v>2</v>
      </c>
      <c r="F149" t="s">
        <v>981</v>
      </c>
      <c r="G149" t="s">
        <v>4</v>
      </c>
      <c r="H149" t="s">
        <v>2</v>
      </c>
      <c r="I149">
        <v>60301</v>
      </c>
      <c r="J149" t="s">
        <v>780</v>
      </c>
      <c r="K149" t="s">
        <v>40</v>
      </c>
      <c r="L149" t="s">
        <v>1334</v>
      </c>
      <c r="M149" t="s">
        <v>1334</v>
      </c>
      <c r="N149" t="s">
        <v>64</v>
      </c>
      <c r="O149" t="s">
        <v>1455</v>
      </c>
      <c r="P149">
        <v>27300895</v>
      </c>
      <c r="Q149" t="s">
        <v>1548</v>
      </c>
      <c r="R149" t="s">
        <v>2096</v>
      </c>
      <c r="S149" t="s">
        <v>2097</v>
      </c>
      <c r="T149" t="s">
        <v>1786</v>
      </c>
      <c r="U149" t="s">
        <v>1787</v>
      </c>
    </row>
    <row r="150" spans="1:21" x14ac:dyDescent="0.25">
      <c r="A150" t="s">
        <v>411</v>
      </c>
      <c r="B150" t="s">
        <v>412</v>
      </c>
      <c r="C150" t="s">
        <v>413</v>
      </c>
      <c r="D150" t="s">
        <v>69</v>
      </c>
      <c r="E150" t="s">
        <v>2</v>
      </c>
      <c r="F150" t="s">
        <v>981</v>
      </c>
      <c r="G150" t="s">
        <v>2</v>
      </c>
      <c r="H150" t="s">
        <v>6</v>
      </c>
      <c r="I150">
        <v>60105</v>
      </c>
      <c r="J150" t="s">
        <v>946</v>
      </c>
      <c r="K150" t="s">
        <v>40</v>
      </c>
      <c r="L150" t="s">
        <v>40</v>
      </c>
      <c r="M150" t="s">
        <v>692</v>
      </c>
      <c r="N150" t="s">
        <v>692</v>
      </c>
      <c r="O150" t="s">
        <v>1455</v>
      </c>
      <c r="P150">
        <v>26410123</v>
      </c>
      <c r="Q150" t="s">
        <v>1548</v>
      </c>
      <c r="R150" t="s">
        <v>2098</v>
      </c>
      <c r="S150" t="s">
        <v>2099</v>
      </c>
      <c r="T150" t="s">
        <v>1658</v>
      </c>
      <c r="U150" t="s">
        <v>2100</v>
      </c>
    </row>
    <row r="151" spans="1:21" x14ac:dyDescent="0.25">
      <c r="A151" t="s">
        <v>268</v>
      </c>
      <c r="B151" t="s">
        <v>269</v>
      </c>
      <c r="C151" t="s">
        <v>270</v>
      </c>
      <c r="D151" t="s">
        <v>32</v>
      </c>
      <c r="E151" t="s">
        <v>3</v>
      </c>
      <c r="F151" t="s">
        <v>993</v>
      </c>
      <c r="G151" t="s">
        <v>2</v>
      </c>
      <c r="H151" t="s">
        <v>5</v>
      </c>
      <c r="I151">
        <v>20104</v>
      </c>
      <c r="J151" t="s">
        <v>835</v>
      </c>
      <c r="K151" t="s">
        <v>32</v>
      </c>
      <c r="L151" t="s">
        <v>32</v>
      </c>
      <c r="M151" t="s">
        <v>602</v>
      </c>
      <c r="N151" t="s">
        <v>693</v>
      </c>
      <c r="O151" t="s">
        <v>1455</v>
      </c>
      <c r="P151">
        <v>24414544</v>
      </c>
      <c r="Q151" t="s">
        <v>2101</v>
      </c>
      <c r="R151" t="s">
        <v>271</v>
      </c>
      <c r="S151" t="s">
        <v>2101</v>
      </c>
      <c r="T151" t="s">
        <v>1796</v>
      </c>
      <c r="U151" t="s">
        <v>1964</v>
      </c>
    </row>
    <row r="152" spans="1:21" x14ac:dyDescent="0.25">
      <c r="A152" t="s">
        <v>460</v>
      </c>
      <c r="B152" t="s">
        <v>461</v>
      </c>
      <c r="C152" t="s">
        <v>508</v>
      </c>
      <c r="D152" t="s">
        <v>563</v>
      </c>
      <c r="E152" t="s">
        <v>3</v>
      </c>
      <c r="F152" t="s">
        <v>982</v>
      </c>
      <c r="G152" t="s">
        <v>10</v>
      </c>
      <c r="H152" t="s">
        <v>8</v>
      </c>
      <c r="I152">
        <v>10807</v>
      </c>
      <c r="J152" t="s">
        <v>1127</v>
      </c>
      <c r="K152" t="s">
        <v>585</v>
      </c>
      <c r="L152" t="s">
        <v>1328</v>
      </c>
      <c r="M152" t="s">
        <v>665</v>
      </c>
      <c r="N152" t="s">
        <v>694</v>
      </c>
      <c r="O152" t="s">
        <v>1455</v>
      </c>
      <c r="P152">
        <v>22296193</v>
      </c>
      <c r="Q152" t="s">
        <v>2102</v>
      </c>
      <c r="R152" t="s">
        <v>729</v>
      </c>
      <c r="S152" t="s">
        <v>2102</v>
      </c>
      <c r="T152" t="s">
        <v>1565</v>
      </c>
      <c r="U152" t="s">
        <v>1757</v>
      </c>
    </row>
    <row r="153" spans="1:21" x14ac:dyDescent="0.25">
      <c r="A153" t="s">
        <v>139</v>
      </c>
      <c r="B153" t="s">
        <v>140</v>
      </c>
      <c r="C153" t="s">
        <v>719</v>
      </c>
      <c r="D153" t="s">
        <v>564</v>
      </c>
      <c r="E153" t="s">
        <v>6</v>
      </c>
      <c r="F153" t="s">
        <v>982</v>
      </c>
      <c r="G153" t="s">
        <v>2</v>
      </c>
      <c r="H153" t="s">
        <v>8</v>
      </c>
      <c r="I153">
        <v>10107</v>
      </c>
      <c r="J153" t="s">
        <v>1061</v>
      </c>
      <c r="K153" t="s">
        <v>585</v>
      </c>
      <c r="L153" t="s">
        <v>585</v>
      </c>
      <c r="M153" t="s">
        <v>1317</v>
      </c>
      <c r="N153" t="s">
        <v>2103</v>
      </c>
      <c r="O153" t="s">
        <v>1455</v>
      </c>
      <c r="P153">
        <v>22204428</v>
      </c>
      <c r="Q153" t="s">
        <v>2104</v>
      </c>
      <c r="R153" t="s">
        <v>2105</v>
      </c>
      <c r="S153" t="s">
        <v>2106</v>
      </c>
      <c r="T153" t="s">
        <v>1551</v>
      </c>
      <c r="U153" t="s">
        <v>2107</v>
      </c>
    </row>
    <row r="154" spans="1:21" x14ac:dyDescent="0.25">
      <c r="A154" t="s">
        <v>998</v>
      </c>
      <c r="B154" t="s">
        <v>999</v>
      </c>
      <c r="C154" t="s">
        <v>1000</v>
      </c>
      <c r="D154" t="s">
        <v>37</v>
      </c>
      <c r="E154" t="s">
        <v>2</v>
      </c>
      <c r="F154" t="s">
        <v>993</v>
      </c>
      <c r="G154" t="s">
        <v>12</v>
      </c>
      <c r="H154" t="s">
        <v>6</v>
      </c>
      <c r="I154">
        <v>21005</v>
      </c>
      <c r="J154" t="s">
        <v>893</v>
      </c>
      <c r="K154" t="s">
        <v>32</v>
      </c>
      <c r="L154" t="s">
        <v>37</v>
      </c>
      <c r="M154" t="s">
        <v>1007</v>
      </c>
      <c r="N154" t="s">
        <v>1007</v>
      </c>
      <c r="O154" t="s">
        <v>1455</v>
      </c>
      <c r="P154">
        <v>24722058</v>
      </c>
      <c r="Q154" t="s">
        <v>2108</v>
      </c>
      <c r="R154" t="s">
        <v>1008</v>
      </c>
      <c r="S154" t="s">
        <v>2109</v>
      </c>
      <c r="T154" t="s">
        <v>2110</v>
      </c>
      <c r="U154" t="s">
        <v>2111</v>
      </c>
    </row>
    <row r="155" spans="1:21" x14ac:dyDescent="0.25">
      <c r="A155" t="s">
        <v>302</v>
      </c>
      <c r="B155" t="s">
        <v>303</v>
      </c>
      <c r="C155" t="s">
        <v>48</v>
      </c>
      <c r="D155" t="s">
        <v>37</v>
      </c>
      <c r="E155" t="s">
        <v>7</v>
      </c>
      <c r="F155" t="s">
        <v>993</v>
      </c>
      <c r="G155" t="s">
        <v>12</v>
      </c>
      <c r="H155" t="s">
        <v>8</v>
      </c>
      <c r="I155">
        <v>21007</v>
      </c>
      <c r="J155" t="s">
        <v>1513</v>
      </c>
      <c r="K155" t="s">
        <v>32</v>
      </c>
      <c r="L155" t="s">
        <v>37</v>
      </c>
      <c r="M155" t="s">
        <v>1454</v>
      </c>
      <c r="N155" t="s">
        <v>625</v>
      </c>
      <c r="O155" t="s">
        <v>1455</v>
      </c>
      <c r="P155">
        <v>24691724</v>
      </c>
      <c r="Q155" t="s">
        <v>2112</v>
      </c>
      <c r="R155" t="s">
        <v>2113</v>
      </c>
      <c r="S155" t="s">
        <v>2112</v>
      </c>
      <c r="T155" t="s">
        <v>1660</v>
      </c>
      <c r="U155" t="s">
        <v>2114</v>
      </c>
    </row>
    <row r="156" spans="1:21" x14ac:dyDescent="0.25">
      <c r="A156" t="s">
        <v>304</v>
      </c>
      <c r="B156" t="s">
        <v>305</v>
      </c>
      <c r="C156" t="s">
        <v>306</v>
      </c>
      <c r="D156" t="s">
        <v>37</v>
      </c>
      <c r="E156" t="s">
        <v>8</v>
      </c>
      <c r="F156" t="s">
        <v>993</v>
      </c>
      <c r="G156" t="s">
        <v>12</v>
      </c>
      <c r="H156" t="s">
        <v>986</v>
      </c>
      <c r="I156">
        <v>21011</v>
      </c>
      <c r="J156" t="s">
        <v>899</v>
      </c>
      <c r="K156" t="s">
        <v>32</v>
      </c>
      <c r="L156" t="s">
        <v>37</v>
      </c>
      <c r="M156" t="s">
        <v>1395</v>
      </c>
      <c r="N156" t="s">
        <v>695</v>
      </c>
      <c r="O156" t="s">
        <v>1455</v>
      </c>
      <c r="P156">
        <v>24695305</v>
      </c>
      <c r="Q156" t="s">
        <v>2115</v>
      </c>
      <c r="R156" t="s">
        <v>1396</v>
      </c>
      <c r="S156" t="s">
        <v>2116</v>
      </c>
      <c r="T156" t="s">
        <v>1661</v>
      </c>
      <c r="U156" t="s">
        <v>2117</v>
      </c>
    </row>
    <row r="157" spans="1:21" x14ac:dyDescent="0.25">
      <c r="A157" t="s">
        <v>468</v>
      </c>
      <c r="B157" t="s">
        <v>469</v>
      </c>
      <c r="C157" t="s">
        <v>470</v>
      </c>
      <c r="D157" t="s">
        <v>577</v>
      </c>
      <c r="E157" t="s">
        <v>2</v>
      </c>
      <c r="F157" t="s">
        <v>995</v>
      </c>
      <c r="G157" t="s">
        <v>12</v>
      </c>
      <c r="H157" t="s">
        <v>3</v>
      </c>
      <c r="I157">
        <v>41002</v>
      </c>
      <c r="J157" t="s">
        <v>1199</v>
      </c>
      <c r="K157" t="s">
        <v>36</v>
      </c>
      <c r="L157" t="s">
        <v>577</v>
      </c>
      <c r="M157" t="s">
        <v>1397</v>
      </c>
      <c r="N157" t="s">
        <v>696</v>
      </c>
      <c r="O157" t="s">
        <v>1455</v>
      </c>
      <c r="P157">
        <v>84868794</v>
      </c>
      <c r="Q157" t="s">
        <v>1548</v>
      </c>
      <c r="R157" t="s">
        <v>730</v>
      </c>
      <c r="S157" t="s">
        <v>2118</v>
      </c>
      <c r="T157" t="s">
        <v>1659</v>
      </c>
      <c r="U157" t="s">
        <v>2119</v>
      </c>
    </row>
    <row r="158" spans="1:21" x14ac:dyDescent="0.25">
      <c r="A158" t="s">
        <v>464</v>
      </c>
      <c r="B158" s="168" t="s">
        <v>465</v>
      </c>
      <c r="C158" t="s">
        <v>509</v>
      </c>
      <c r="D158" t="s">
        <v>32</v>
      </c>
      <c r="E158" t="s">
        <v>4</v>
      </c>
      <c r="F158" t="s">
        <v>993</v>
      </c>
      <c r="G158" t="s">
        <v>2</v>
      </c>
      <c r="H158" t="s">
        <v>991</v>
      </c>
      <c r="I158">
        <v>20112</v>
      </c>
      <c r="J158" t="s">
        <v>845</v>
      </c>
      <c r="K158" t="s">
        <v>32</v>
      </c>
      <c r="L158" t="s">
        <v>32</v>
      </c>
      <c r="M158" t="s">
        <v>674</v>
      </c>
      <c r="N158" t="s">
        <v>674</v>
      </c>
      <c r="O158" t="s">
        <v>1455</v>
      </c>
      <c r="P158">
        <v>24332701</v>
      </c>
      <c r="Q158" t="s">
        <v>2120</v>
      </c>
      <c r="R158" t="s">
        <v>1045</v>
      </c>
      <c r="S158" t="s">
        <v>2121</v>
      </c>
      <c r="T158" t="s">
        <v>1646</v>
      </c>
      <c r="U158" t="s">
        <v>2033</v>
      </c>
    </row>
    <row r="159" spans="1:21" x14ac:dyDescent="0.25">
      <c r="A159" t="s">
        <v>152</v>
      </c>
      <c r="B159" t="s">
        <v>153</v>
      </c>
      <c r="C159" t="s">
        <v>59</v>
      </c>
      <c r="D159" t="s">
        <v>564</v>
      </c>
      <c r="E159" t="s">
        <v>4</v>
      </c>
      <c r="F159" t="s">
        <v>982</v>
      </c>
      <c r="G159" t="s">
        <v>3</v>
      </c>
      <c r="H159" t="s">
        <v>3</v>
      </c>
      <c r="I159">
        <v>10202</v>
      </c>
      <c r="J159" t="s">
        <v>1070</v>
      </c>
      <c r="K159" t="s">
        <v>585</v>
      </c>
      <c r="L159" t="s">
        <v>1325</v>
      </c>
      <c r="M159" t="s">
        <v>602</v>
      </c>
      <c r="N159" t="s">
        <v>630</v>
      </c>
      <c r="O159" t="s">
        <v>1455</v>
      </c>
      <c r="P159">
        <v>22881378</v>
      </c>
      <c r="Q159" t="s">
        <v>2122</v>
      </c>
      <c r="R159" t="s">
        <v>1322</v>
      </c>
      <c r="S159" t="s">
        <v>2122</v>
      </c>
      <c r="T159" t="s">
        <v>1562</v>
      </c>
      <c r="U159" t="s">
        <v>1744</v>
      </c>
    </row>
    <row r="160" spans="1:21" x14ac:dyDescent="0.25">
      <c r="A160" t="s">
        <v>434</v>
      </c>
      <c r="B160" s="168" t="s">
        <v>435</v>
      </c>
      <c r="C160" t="s">
        <v>436</v>
      </c>
      <c r="D160" t="s">
        <v>575</v>
      </c>
      <c r="E160" t="s">
        <v>11</v>
      </c>
      <c r="F160" t="s">
        <v>997</v>
      </c>
      <c r="G160" t="s">
        <v>6</v>
      </c>
      <c r="H160" t="s">
        <v>2</v>
      </c>
      <c r="I160">
        <v>70501</v>
      </c>
      <c r="J160" t="s">
        <v>790</v>
      </c>
      <c r="K160" t="s">
        <v>575</v>
      </c>
      <c r="L160" t="s">
        <v>1361</v>
      </c>
      <c r="M160" t="s">
        <v>1361</v>
      </c>
      <c r="N160" t="s">
        <v>1361</v>
      </c>
      <c r="O160" t="s">
        <v>1455</v>
      </c>
      <c r="P160">
        <v>27181318</v>
      </c>
      <c r="Q160" t="s">
        <v>2123</v>
      </c>
      <c r="R160" t="s">
        <v>1662</v>
      </c>
      <c r="S160" t="s">
        <v>2124</v>
      </c>
      <c r="T160" t="s">
        <v>1625</v>
      </c>
      <c r="U160" t="s">
        <v>2125</v>
      </c>
    </row>
    <row r="161" spans="1:21" x14ac:dyDescent="0.25">
      <c r="A161" t="s">
        <v>1025</v>
      </c>
      <c r="B161" t="s">
        <v>1026</v>
      </c>
      <c r="C161" t="s">
        <v>59</v>
      </c>
      <c r="D161" t="s">
        <v>52</v>
      </c>
      <c r="E161" t="s">
        <v>4</v>
      </c>
      <c r="F161" t="s">
        <v>996</v>
      </c>
      <c r="G161" t="s">
        <v>10</v>
      </c>
      <c r="H161" t="s">
        <v>2</v>
      </c>
      <c r="I161">
        <v>50801</v>
      </c>
      <c r="J161" t="s">
        <v>1119</v>
      </c>
      <c r="K161" t="s">
        <v>1346</v>
      </c>
      <c r="L161" t="s">
        <v>640</v>
      </c>
      <c r="M161" t="s">
        <v>640</v>
      </c>
      <c r="N161" t="s">
        <v>630</v>
      </c>
      <c r="O161" t="s">
        <v>1455</v>
      </c>
      <c r="P161">
        <v>26956889</v>
      </c>
      <c r="Q161" t="s">
        <v>2126</v>
      </c>
      <c r="R161" t="s">
        <v>1663</v>
      </c>
      <c r="S161" t="s">
        <v>2126</v>
      </c>
      <c r="T161" t="s">
        <v>1616</v>
      </c>
      <c r="U161" t="s">
        <v>1916</v>
      </c>
    </row>
    <row r="162" spans="1:21" x14ac:dyDescent="0.25">
      <c r="A162" t="s">
        <v>1691</v>
      </c>
      <c r="B162" t="s">
        <v>1692</v>
      </c>
      <c r="C162" t="s">
        <v>1693</v>
      </c>
      <c r="D162" t="s">
        <v>581</v>
      </c>
      <c r="E162" t="s">
        <v>8</v>
      </c>
      <c r="F162" t="s">
        <v>982</v>
      </c>
      <c r="G162" t="s">
        <v>992</v>
      </c>
      <c r="H162" t="s">
        <v>7</v>
      </c>
      <c r="I162">
        <v>11906</v>
      </c>
      <c r="J162" t="s">
        <v>1189</v>
      </c>
      <c r="K162" t="s">
        <v>585</v>
      </c>
      <c r="L162" t="s">
        <v>581</v>
      </c>
      <c r="M162" t="s">
        <v>1694</v>
      </c>
      <c r="N162" t="s">
        <v>601</v>
      </c>
      <c r="O162" t="s">
        <v>1455</v>
      </c>
      <c r="P162">
        <v>27370182</v>
      </c>
      <c r="Q162" t="s">
        <v>1548</v>
      </c>
      <c r="R162" t="s">
        <v>1695</v>
      </c>
      <c r="S162" t="s">
        <v>2127</v>
      </c>
      <c r="T162" t="s">
        <v>2128</v>
      </c>
      <c r="U162" t="s">
        <v>2129</v>
      </c>
    </row>
    <row r="163" spans="1:21" x14ac:dyDescent="0.25">
      <c r="A163" t="s">
        <v>372</v>
      </c>
      <c r="B163" t="s">
        <v>373</v>
      </c>
      <c r="C163" t="s">
        <v>374</v>
      </c>
      <c r="D163" t="s">
        <v>39</v>
      </c>
      <c r="E163" t="s">
        <v>4</v>
      </c>
      <c r="F163" t="s">
        <v>996</v>
      </c>
      <c r="G163" t="s">
        <v>5</v>
      </c>
      <c r="H163" t="s">
        <v>4</v>
      </c>
      <c r="I163">
        <v>50403</v>
      </c>
      <c r="J163" t="s">
        <v>864</v>
      </c>
      <c r="K163" t="s">
        <v>1346</v>
      </c>
      <c r="L163" t="s">
        <v>1398</v>
      </c>
      <c r="M163" t="s">
        <v>1399</v>
      </c>
      <c r="N163" t="s">
        <v>697</v>
      </c>
      <c r="O163" t="s">
        <v>1455</v>
      </c>
      <c r="P163">
        <v>26730247</v>
      </c>
      <c r="Q163" t="s">
        <v>1548</v>
      </c>
      <c r="R163" t="s">
        <v>1400</v>
      </c>
      <c r="S163" t="s">
        <v>2130</v>
      </c>
      <c r="T163" t="s">
        <v>1664</v>
      </c>
      <c r="U163" t="s">
        <v>2131</v>
      </c>
    </row>
    <row r="164" spans="1:21" x14ac:dyDescent="0.25">
      <c r="A164" t="s">
        <v>274</v>
      </c>
      <c r="B164" t="s">
        <v>275</v>
      </c>
      <c r="C164" t="s">
        <v>54</v>
      </c>
      <c r="D164" t="s">
        <v>32</v>
      </c>
      <c r="E164" t="s">
        <v>5</v>
      </c>
      <c r="F164" t="s">
        <v>993</v>
      </c>
      <c r="G164" t="s">
        <v>2</v>
      </c>
      <c r="H164" t="s">
        <v>5</v>
      </c>
      <c r="I164">
        <v>20104</v>
      </c>
      <c r="J164" t="s">
        <v>835</v>
      </c>
      <c r="K164" t="s">
        <v>32</v>
      </c>
      <c r="L164" t="s">
        <v>32</v>
      </c>
      <c r="M164" t="s">
        <v>602</v>
      </c>
      <c r="N164" t="s">
        <v>633</v>
      </c>
      <c r="O164" t="s">
        <v>1455</v>
      </c>
      <c r="P164">
        <v>24380695</v>
      </c>
      <c r="Q164" t="s">
        <v>1548</v>
      </c>
      <c r="R164" t="s">
        <v>1665</v>
      </c>
      <c r="S164" t="s">
        <v>2132</v>
      </c>
      <c r="T164" t="s">
        <v>1336</v>
      </c>
      <c r="U164" t="s">
        <v>1801</v>
      </c>
    </row>
    <row r="165" spans="1:21" x14ac:dyDescent="0.25">
      <c r="A165" t="s">
        <v>392</v>
      </c>
      <c r="B165" t="s">
        <v>393</v>
      </c>
      <c r="C165" t="s">
        <v>50</v>
      </c>
      <c r="D165" t="s">
        <v>52</v>
      </c>
      <c r="E165" t="s">
        <v>4</v>
      </c>
      <c r="F165" t="s">
        <v>996</v>
      </c>
      <c r="G165" t="s">
        <v>10</v>
      </c>
      <c r="H165" t="s">
        <v>8</v>
      </c>
      <c r="I165">
        <v>50807</v>
      </c>
      <c r="J165" t="s">
        <v>1282</v>
      </c>
      <c r="K165" t="s">
        <v>1346</v>
      </c>
      <c r="L165" t="s">
        <v>640</v>
      </c>
      <c r="M165" t="s">
        <v>699</v>
      </c>
      <c r="N165" t="s">
        <v>699</v>
      </c>
      <c r="O165" t="s">
        <v>1455</v>
      </c>
      <c r="P165">
        <v>26944000</v>
      </c>
      <c r="Q165" t="s">
        <v>1548</v>
      </c>
      <c r="R165" t="s">
        <v>1472</v>
      </c>
      <c r="S165" t="s">
        <v>2133</v>
      </c>
      <c r="T165" t="s">
        <v>1616</v>
      </c>
      <c r="U165" t="s">
        <v>1916</v>
      </c>
    </row>
    <row r="166" spans="1:21" x14ac:dyDescent="0.25">
      <c r="A166" t="s">
        <v>1302</v>
      </c>
      <c r="B166" t="s">
        <v>179</v>
      </c>
      <c r="C166" t="s">
        <v>57</v>
      </c>
      <c r="D166" t="s">
        <v>38</v>
      </c>
      <c r="E166" t="s">
        <v>3</v>
      </c>
      <c r="F166" t="s">
        <v>982</v>
      </c>
      <c r="G166" t="s">
        <v>4</v>
      </c>
      <c r="H166" t="s">
        <v>3</v>
      </c>
      <c r="I166">
        <v>10302</v>
      </c>
      <c r="J166" t="s">
        <v>1074</v>
      </c>
      <c r="K166" t="s">
        <v>585</v>
      </c>
      <c r="L166" t="s">
        <v>38</v>
      </c>
      <c r="M166" t="s">
        <v>597</v>
      </c>
      <c r="N166" t="s">
        <v>2134</v>
      </c>
      <c r="O166" t="s">
        <v>1455</v>
      </c>
      <c r="P166">
        <v>25102084</v>
      </c>
      <c r="Q166" t="s">
        <v>2135</v>
      </c>
      <c r="R166" t="s">
        <v>2136</v>
      </c>
      <c r="S166" t="s">
        <v>2137</v>
      </c>
      <c r="T166" t="s">
        <v>1736</v>
      </c>
      <c r="U166" t="s">
        <v>1712</v>
      </c>
    </row>
    <row r="167" spans="1:21" x14ac:dyDescent="0.25">
      <c r="A167" t="s">
        <v>277</v>
      </c>
      <c r="B167" t="s">
        <v>278</v>
      </c>
      <c r="C167" t="s">
        <v>279</v>
      </c>
      <c r="D167" t="s">
        <v>32</v>
      </c>
      <c r="E167" t="s">
        <v>6</v>
      </c>
      <c r="F167" t="s">
        <v>993</v>
      </c>
      <c r="G167" t="s">
        <v>2</v>
      </c>
      <c r="H167" t="s">
        <v>984</v>
      </c>
      <c r="I167">
        <v>20113</v>
      </c>
      <c r="J167" t="s">
        <v>847</v>
      </c>
      <c r="K167" t="s">
        <v>32</v>
      </c>
      <c r="L167" t="s">
        <v>32</v>
      </c>
      <c r="M167" t="s">
        <v>1403</v>
      </c>
      <c r="N167" t="s">
        <v>2138</v>
      </c>
      <c r="O167" t="s">
        <v>1455</v>
      </c>
      <c r="P167">
        <v>24876104</v>
      </c>
      <c r="Q167" t="s">
        <v>2139</v>
      </c>
      <c r="R167" t="s">
        <v>1404</v>
      </c>
      <c r="S167" t="s">
        <v>2140</v>
      </c>
      <c r="T167" t="s">
        <v>1582</v>
      </c>
      <c r="U167" t="s">
        <v>1805</v>
      </c>
    </row>
    <row r="168" spans="1:21" x14ac:dyDescent="0.25">
      <c r="A168" t="s">
        <v>334</v>
      </c>
      <c r="B168" t="s">
        <v>335</v>
      </c>
      <c r="C168" t="s">
        <v>336</v>
      </c>
      <c r="D168" t="s">
        <v>34</v>
      </c>
      <c r="E168" t="s">
        <v>7</v>
      </c>
      <c r="F168" t="s">
        <v>990</v>
      </c>
      <c r="G168" t="s">
        <v>4</v>
      </c>
      <c r="H168" t="s">
        <v>4</v>
      </c>
      <c r="I168">
        <v>30303</v>
      </c>
      <c r="J168" t="s">
        <v>1218</v>
      </c>
      <c r="K168" t="s">
        <v>34</v>
      </c>
      <c r="L168" t="s">
        <v>1405</v>
      </c>
      <c r="M168" t="s">
        <v>589</v>
      </c>
      <c r="N168" t="s">
        <v>700</v>
      </c>
      <c r="O168" t="s">
        <v>1455</v>
      </c>
      <c r="P168">
        <v>22724746</v>
      </c>
      <c r="Q168" t="s">
        <v>2141</v>
      </c>
      <c r="R168" t="s">
        <v>2142</v>
      </c>
      <c r="S168" t="s">
        <v>2141</v>
      </c>
      <c r="T168" t="s">
        <v>1666</v>
      </c>
      <c r="U168" t="s">
        <v>2143</v>
      </c>
    </row>
    <row r="169" spans="1:21" x14ac:dyDescent="0.25">
      <c r="A169" t="s">
        <v>188</v>
      </c>
      <c r="B169" t="s">
        <v>189</v>
      </c>
      <c r="C169" t="s">
        <v>141</v>
      </c>
      <c r="D169" t="s">
        <v>38</v>
      </c>
      <c r="E169" t="s">
        <v>4</v>
      </c>
      <c r="F169" t="s">
        <v>982</v>
      </c>
      <c r="G169" t="s">
        <v>7</v>
      </c>
      <c r="H169" t="s">
        <v>2</v>
      </c>
      <c r="I169">
        <v>10601</v>
      </c>
      <c r="J169" t="s">
        <v>1099</v>
      </c>
      <c r="K169" t="s">
        <v>585</v>
      </c>
      <c r="L169" t="s">
        <v>605</v>
      </c>
      <c r="M169" t="s">
        <v>605</v>
      </c>
      <c r="N169" t="s">
        <v>629</v>
      </c>
      <c r="O169" t="s">
        <v>1455</v>
      </c>
      <c r="P169">
        <v>25000521</v>
      </c>
      <c r="Q169" t="s">
        <v>1548</v>
      </c>
      <c r="R169" t="s">
        <v>2144</v>
      </c>
      <c r="S169" t="s">
        <v>2145</v>
      </c>
      <c r="T169" t="s">
        <v>1466</v>
      </c>
      <c r="U169" t="s">
        <v>2088</v>
      </c>
    </row>
    <row r="170" spans="1:21" x14ac:dyDescent="0.25">
      <c r="A170" t="s">
        <v>366</v>
      </c>
      <c r="B170" t="s">
        <v>367</v>
      </c>
      <c r="C170" t="s">
        <v>533</v>
      </c>
      <c r="D170" t="s">
        <v>36</v>
      </c>
      <c r="E170" t="s">
        <v>5</v>
      </c>
      <c r="F170" t="s">
        <v>995</v>
      </c>
      <c r="G170" t="s">
        <v>3</v>
      </c>
      <c r="H170" t="s">
        <v>7</v>
      </c>
      <c r="I170">
        <v>40206</v>
      </c>
      <c r="J170" t="s">
        <v>1270</v>
      </c>
      <c r="K170" t="s">
        <v>36</v>
      </c>
      <c r="L170" t="s">
        <v>1406</v>
      </c>
      <c r="M170" t="s">
        <v>1407</v>
      </c>
      <c r="N170" t="s">
        <v>2146</v>
      </c>
      <c r="O170" t="s">
        <v>1455</v>
      </c>
      <c r="P170">
        <v>22660481</v>
      </c>
      <c r="Q170" t="s">
        <v>2147</v>
      </c>
      <c r="R170" t="s">
        <v>2148</v>
      </c>
      <c r="S170" t="s">
        <v>2147</v>
      </c>
      <c r="T170" t="s">
        <v>1648</v>
      </c>
      <c r="U170" t="s">
        <v>2051</v>
      </c>
    </row>
    <row r="171" spans="1:21" x14ac:dyDescent="0.25">
      <c r="A171" t="s">
        <v>363</v>
      </c>
      <c r="B171" t="s">
        <v>364</v>
      </c>
      <c r="C171" t="s">
        <v>365</v>
      </c>
      <c r="D171" t="s">
        <v>36</v>
      </c>
      <c r="E171" t="s">
        <v>3</v>
      </c>
      <c r="F171" t="s">
        <v>995</v>
      </c>
      <c r="G171" t="s">
        <v>2</v>
      </c>
      <c r="H171" t="s">
        <v>4</v>
      </c>
      <c r="I171">
        <v>40103</v>
      </c>
      <c r="J171" t="s">
        <v>849</v>
      </c>
      <c r="K171" t="s">
        <v>36</v>
      </c>
      <c r="L171" t="s">
        <v>36</v>
      </c>
      <c r="M171" t="s">
        <v>607</v>
      </c>
      <c r="N171" t="s">
        <v>2149</v>
      </c>
      <c r="O171" t="s">
        <v>1455</v>
      </c>
      <c r="P171">
        <v>22631586</v>
      </c>
      <c r="Q171" t="s">
        <v>2150</v>
      </c>
      <c r="R171" t="s">
        <v>1667</v>
      </c>
      <c r="S171" t="s">
        <v>2151</v>
      </c>
      <c r="T171" t="s">
        <v>1628</v>
      </c>
      <c r="U171" t="s">
        <v>1957</v>
      </c>
    </row>
    <row r="172" spans="1:21" x14ac:dyDescent="0.25">
      <c r="A172" t="s">
        <v>190</v>
      </c>
      <c r="B172" t="s">
        <v>191</v>
      </c>
      <c r="C172" t="s">
        <v>46</v>
      </c>
      <c r="D172" t="s">
        <v>38</v>
      </c>
      <c r="E172" t="s">
        <v>2</v>
      </c>
      <c r="F172" t="s">
        <v>990</v>
      </c>
      <c r="G172" t="s">
        <v>4</v>
      </c>
      <c r="H172" t="s">
        <v>10</v>
      </c>
      <c r="I172">
        <v>30308</v>
      </c>
      <c r="J172" t="s">
        <v>1258</v>
      </c>
      <c r="K172" t="s">
        <v>34</v>
      </c>
      <c r="L172" t="s">
        <v>1405</v>
      </c>
      <c r="M172" t="s">
        <v>1408</v>
      </c>
      <c r="N172" t="s">
        <v>701</v>
      </c>
      <c r="O172" t="s">
        <v>1455</v>
      </c>
      <c r="P172">
        <v>22764768</v>
      </c>
      <c r="Q172" t="s">
        <v>1548</v>
      </c>
      <c r="R172" t="s">
        <v>1668</v>
      </c>
      <c r="S172" t="s">
        <v>2152</v>
      </c>
      <c r="T172" t="s">
        <v>1563</v>
      </c>
      <c r="U172" t="s">
        <v>2153</v>
      </c>
    </row>
    <row r="173" spans="1:21" x14ac:dyDescent="0.25">
      <c r="A173" t="s">
        <v>186</v>
      </c>
      <c r="B173" t="s">
        <v>187</v>
      </c>
      <c r="C173" t="s">
        <v>63</v>
      </c>
      <c r="D173" t="s">
        <v>38</v>
      </c>
      <c r="E173" t="s">
        <v>3</v>
      </c>
      <c r="F173" t="s">
        <v>982</v>
      </c>
      <c r="G173" t="s">
        <v>4</v>
      </c>
      <c r="H173" t="s">
        <v>5</v>
      </c>
      <c r="I173">
        <v>10304</v>
      </c>
      <c r="J173" t="s">
        <v>1077</v>
      </c>
      <c r="K173" t="s">
        <v>585</v>
      </c>
      <c r="L173" t="s">
        <v>38</v>
      </c>
      <c r="M173" t="s">
        <v>659</v>
      </c>
      <c r="N173" t="s">
        <v>659</v>
      </c>
      <c r="O173" t="s">
        <v>1455</v>
      </c>
      <c r="P173">
        <v>22598615</v>
      </c>
      <c r="Q173" t="s">
        <v>2154</v>
      </c>
      <c r="R173" t="s">
        <v>1471</v>
      </c>
      <c r="S173" t="s">
        <v>2155</v>
      </c>
      <c r="T173" t="s">
        <v>1736</v>
      </c>
      <c r="U173" t="s">
        <v>1712</v>
      </c>
    </row>
    <row r="174" spans="1:21" x14ac:dyDescent="0.25">
      <c r="A174" t="s">
        <v>437</v>
      </c>
      <c r="B174" t="s">
        <v>438</v>
      </c>
      <c r="C174" t="s">
        <v>517</v>
      </c>
      <c r="D174" t="s">
        <v>575</v>
      </c>
      <c r="E174" t="s">
        <v>8</v>
      </c>
      <c r="F174" t="s">
        <v>997</v>
      </c>
      <c r="G174" t="s">
        <v>2</v>
      </c>
      <c r="H174" t="s">
        <v>4</v>
      </c>
      <c r="I174">
        <v>70103</v>
      </c>
      <c r="J174" t="s">
        <v>1210</v>
      </c>
      <c r="K174" t="s">
        <v>575</v>
      </c>
      <c r="L174" t="s">
        <v>575</v>
      </c>
      <c r="M174" t="s">
        <v>1409</v>
      </c>
      <c r="N174" t="s">
        <v>702</v>
      </c>
      <c r="O174" t="s">
        <v>1455</v>
      </c>
      <c r="P174">
        <v>27973135</v>
      </c>
      <c r="Q174" t="s">
        <v>2156</v>
      </c>
      <c r="R174" t="s">
        <v>1474</v>
      </c>
      <c r="S174" t="s">
        <v>1548</v>
      </c>
      <c r="T174" t="s">
        <v>1669</v>
      </c>
      <c r="U174" t="s">
        <v>2157</v>
      </c>
    </row>
    <row r="175" spans="1:21" x14ac:dyDescent="0.25">
      <c r="A175" t="s">
        <v>1303</v>
      </c>
      <c r="B175" t="s">
        <v>1304</v>
      </c>
      <c r="C175" t="s">
        <v>1305</v>
      </c>
      <c r="D175" t="s">
        <v>575</v>
      </c>
      <c r="E175" t="s">
        <v>3</v>
      </c>
      <c r="F175" t="s">
        <v>997</v>
      </c>
      <c r="G175" t="s">
        <v>2</v>
      </c>
      <c r="H175" t="s">
        <v>2</v>
      </c>
      <c r="I175">
        <v>70101</v>
      </c>
      <c r="J175" t="s">
        <v>1060</v>
      </c>
      <c r="K175" t="s">
        <v>575</v>
      </c>
      <c r="L175" t="s">
        <v>575</v>
      </c>
      <c r="M175" t="s">
        <v>575</v>
      </c>
      <c r="N175" t="s">
        <v>589</v>
      </c>
      <c r="O175" t="s">
        <v>1455</v>
      </c>
      <c r="P175">
        <v>27987416</v>
      </c>
      <c r="Q175" t="s">
        <v>2158</v>
      </c>
      <c r="R175" t="s">
        <v>2159</v>
      </c>
      <c r="S175" t="s">
        <v>2158</v>
      </c>
      <c r="T175" t="s">
        <v>1637</v>
      </c>
      <c r="U175" t="s">
        <v>2000</v>
      </c>
    </row>
    <row r="176" spans="1:21" x14ac:dyDescent="0.25">
      <c r="A176" t="s">
        <v>312</v>
      </c>
      <c r="B176" t="s">
        <v>313</v>
      </c>
      <c r="C176" t="s">
        <v>314</v>
      </c>
      <c r="D176" t="s">
        <v>34</v>
      </c>
      <c r="E176" t="s">
        <v>7</v>
      </c>
      <c r="F176" t="s">
        <v>990</v>
      </c>
      <c r="G176" t="s">
        <v>4</v>
      </c>
      <c r="H176" t="s">
        <v>2</v>
      </c>
      <c r="I176">
        <v>30301</v>
      </c>
      <c r="J176" t="s">
        <v>1075</v>
      </c>
      <c r="K176" t="s">
        <v>34</v>
      </c>
      <c r="L176" t="s">
        <v>1405</v>
      </c>
      <c r="M176" t="s">
        <v>703</v>
      </c>
      <c r="N176" t="s">
        <v>703</v>
      </c>
      <c r="O176" t="s">
        <v>1455</v>
      </c>
      <c r="P176">
        <v>22795421</v>
      </c>
      <c r="Q176" t="s">
        <v>2160</v>
      </c>
      <c r="R176" t="s">
        <v>2161</v>
      </c>
      <c r="S176" t="s">
        <v>2162</v>
      </c>
      <c r="T176" t="s">
        <v>1666</v>
      </c>
      <c r="U176" t="s">
        <v>2143</v>
      </c>
    </row>
    <row r="177" spans="1:21" x14ac:dyDescent="0.25">
      <c r="A177" t="s">
        <v>272</v>
      </c>
      <c r="B177" t="s">
        <v>273</v>
      </c>
      <c r="C177" t="s">
        <v>499</v>
      </c>
      <c r="D177" t="s">
        <v>32</v>
      </c>
      <c r="E177" t="s">
        <v>4</v>
      </c>
      <c r="F177" t="s">
        <v>993</v>
      </c>
      <c r="G177" t="s">
        <v>2</v>
      </c>
      <c r="H177" t="s">
        <v>8</v>
      </c>
      <c r="I177">
        <v>20107</v>
      </c>
      <c r="J177" t="s">
        <v>839</v>
      </c>
      <c r="K177" t="s">
        <v>32</v>
      </c>
      <c r="L177" t="s">
        <v>32</v>
      </c>
      <c r="M177" t="s">
        <v>704</v>
      </c>
      <c r="N177" t="s">
        <v>704</v>
      </c>
      <c r="O177" t="s">
        <v>1455</v>
      </c>
      <c r="P177">
        <v>24496555</v>
      </c>
      <c r="Q177" t="s">
        <v>2163</v>
      </c>
      <c r="R177" t="s">
        <v>1670</v>
      </c>
      <c r="S177" t="s">
        <v>2164</v>
      </c>
      <c r="T177" t="s">
        <v>1646</v>
      </c>
      <c r="U177" t="s">
        <v>2033</v>
      </c>
    </row>
    <row r="178" spans="1:21" x14ac:dyDescent="0.25">
      <c r="A178" t="s">
        <v>478</v>
      </c>
      <c r="B178" t="s">
        <v>479</v>
      </c>
      <c r="C178" t="s">
        <v>60</v>
      </c>
      <c r="D178" t="s">
        <v>577</v>
      </c>
      <c r="E178" t="s">
        <v>5</v>
      </c>
      <c r="F178" t="s">
        <v>995</v>
      </c>
      <c r="G178" t="s">
        <v>12</v>
      </c>
      <c r="H178" t="s">
        <v>4</v>
      </c>
      <c r="I178">
        <v>41003</v>
      </c>
      <c r="J178" t="s">
        <v>1525</v>
      </c>
      <c r="K178" t="s">
        <v>36</v>
      </c>
      <c r="L178" t="s">
        <v>577</v>
      </c>
      <c r="M178" t="s">
        <v>672</v>
      </c>
      <c r="N178" t="s">
        <v>672</v>
      </c>
      <c r="O178" t="s">
        <v>1455</v>
      </c>
      <c r="P178">
        <v>27641139</v>
      </c>
      <c r="Q178" t="s">
        <v>2165</v>
      </c>
      <c r="R178" t="s">
        <v>1009</v>
      </c>
      <c r="S178" t="s">
        <v>2165</v>
      </c>
      <c r="T178" t="s">
        <v>1671</v>
      </c>
      <c r="U178" t="s">
        <v>2166</v>
      </c>
    </row>
    <row r="179" spans="1:21" x14ac:dyDescent="0.25">
      <c r="A179" t="s">
        <v>474</v>
      </c>
      <c r="B179" t="s">
        <v>475</v>
      </c>
      <c r="C179" t="s">
        <v>483</v>
      </c>
      <c r="D179" t="s">
        <v>32</v>
      </c>
      <c r="E179" t="s">
        <v>8</v>
      </c>
      <c r="F179" t="s">
        <v>993</v>
      </c>
      <c r="G179" t="s">
        <v>10</v>
      </c>
      <c r="H179" t="s">
        <v>6</v>
      </c>
      <c r="I179">
        <v>20805</v>
      </c>
      <c r="J179" t="s">
        <v>2167</v>
      </c>
      <c r="K179" t="s">
        <v>32</v>
      </c>
      <c r="L179" t="s">
        <v>1337</v>
      </c>
      <c r="M179" t="s">
        <v>705</v>
      </c>
      <c r="N179" t="s">
        <v>705</v>
      </c>
      <c r="O179" t="s">
        <v>1455</v>
      </c>
      <c r="P179">
        <v>24820071</v>
      </c>
      <c r="Q179" t="s">
        <v>2168</v>
      </c>
      <c r="R179" t="s">
        <v>1410</v>
      </c>
      <c r="S179" t="s">
        <v>2168</v>
      </c>
      <c r="T179" t="s">
        <v>1817</v>
      </c>
      <c r="U179" t="s">
        <v>1818</v>
      </c>
    </row>
    <row r="180" spans="1:21" x14ac:dyDescent="0.25">
      <c r="A180" t="s">
        <v>168</v>
      </c>
      <c r="B180" t="s">
        <v>169</v>
      </c>
      <c r="C180" t="s">
        <v>170</v>
      </c>
      <c r="D180" t="s">
        <v>38</v>
      </c>
      <c r="E180" t="s">
        <v>3</v>
      </c>
      <c r="F180" t="s">
        <v>982</v>
      </c>
      <c r="G180" t="s">
        <v>4</v>
      </c>
      <c r="H180" t="s">
        <v>4</v>
      </c>
      <c r="I180">
        <v>10303</v>
      </c>
      <c r="J180" t="s">
        <v>1076</v>
      </c>
      <c r="K180" t="s">
        <v>585</v>
      </c>
      <c r="L180" t="s">
        <v>38</v>
      </c>
      <c r="M180" t="s">
        <v>706</v>
      </c>
      <c r="N180" t="s">
        <v>706</v>
      </c>
      <c r="O180" t="s">
        <v>1455</v>
      </c>
      <c r="P180">
        <v>22198848</v>
      </c>
      <c r="Q180" t="s">
        <v>2169</v>
      </c>
      <c r="R180" t="s">
        <v>1475</v>
      </c>
      <c r="S180" t="s">
        <v>2170</v>
      </c>
      <c r="T180" t="s">
        <v>1736</v>
      </c>
      <c r="U180" t="s">
        <v>1712</v>
      </c>
    </row>
    <row r="181" spans="1:21" x14ac:dyDescent="0.25">
      <c r="A181" t="s">
        <v>518</v>
      </c>
      <c r="B181" t="s">
        <v>519</v>
      </c>
      <c r="C181" t="s">
        <v>520</v>
      </c>
      <c r="D181" t="s">
        <v>40</v>
      </c>
      <c r="E181" t="s">
        <v>4</v>
      </c>
      <c r="F181" t="s">
        <v>981</v>
      </c>
      <c r="G181" t="s">
        <v>2</v>
      </c>
      <c r="H181" t="s">
        <v>984</v>
      </c>
      <c r="I181">
        <v>60113</v>
      </c>
      <c r="J181" t="s">
        <v>977</v>
      </c>
      <c r="K181" t="s">
        <v>40</v>
      </c>
      <c r="L181" t="s">
        <v>40</v>
      </c>
      <c r="M181" t="s">
        <v>1411</v>
      </c>
      <c r="N181" t="s">
        <v>2171</v>
      </c>
      <c r="O181" t="s">
        <v>1455</v>
      </c>
      <c r="P181">
        <v>26615578</v>
      </c>
      <c r="Q181" t="s">
        <v>2172</v>
      </c>
      <c r="R181" t="s">
        <v>521</v>
      </c>
      <c r="S181" t="s">
        <v>2173</v>
      </c>
      <c r="T181" t="s">
        <v>1672</v>
      </c>
      <c r="U181" t="s">
        <v>2174</v>
      </c>
    </row>
    <row r="182" spans="1:21" x14ac:dyDescent="0.25">
      <c r="A182" t="s">
        <v>1027</v>
      </c>
      <c r="B182" t="s">
        <v>1028</v>
      </c>
      <c r="C182" t="s">
        <v>1029</v>
      </c>
      <c r="D182" t="s">
        <v>1030</v>
      </c>
      <c r="E182" t="s">
        <v>2</v>
      </c>
      <c r="F182" t="s">
        <v>997</v>
      </c>
      <c r="G182" t="s">
        <v>5</v>
      </c>
      <c r="H182" t="s">
        <v>2</v>
      </c>
      <c r="I182">
        <v>70401</v>
      </c>
      <c r="J182" t="s">
        <v>785</v>
      </c>
      <c r="K182" t="s">
        <v>575</v>
      </c>
      <c r="L182" t="s">
        <v>1374</v>
      </c>
      <c r="M182" t="s">
        <v>1375</v>
      </c>
      <c r="N182" t="s">
        <v>1037</v>
      </c>
      <c r="O182" t="s">
        <v>1455</v>
      </c>
      <c r="P182">
        <v>83478598</v>
      </c>
      <c r="Q182" t="s">
        <v>2175</v>
      </c>
      <c r="R182" t="s">
        <v>1046</v>
      </c>
      <c r="S182" t="s">
        <v>2176</v>
      </c>
      <c r="T182" t="s">
        <v>1644</v>
      </c>
      <c r="U182" t="s">
        <v>2029</v>
      </c>
    </row>
    <row r="183" spans="1:21" x14ac:dyDescent="0.25">
      <c r="A183" t="s">
        <v>534</v>
      </c>
      <c r="B183" t="s">
        <v>535</v>
      </c>
      <c r="C183" t="s">
        <v>536</v>
      </c>
      <c r="D183" t="s">
        <v>64</v>
      </c>
      <c r="E183" t="s">
        <v>7</v>
      </c>
      <c r="F183" t="s">
        <v>996</v>
      </c>
      <c r="G183" t="s">
        <v>6</v>
      </c>
      <c r="H183" t="s">
        <v>4</v>
      </c>
      <c r="I183">
        <v>50503</v>
      </c>
      <c r="J183" t="s">
        <v>873</v>
      </c>
      <c r="K183" t="s">
        <v>1346</v>
      </c>
      <c r="L183" t="s">
        <v>1367</v>
      </c>
      <c r="M183" t="s">
        <v>707</v>
      </c>
      <c r="N183" t="s">
        <v>707</v>
      </c>
      <c r="O183" t="s">
        <v>1455</v>
      </c>
      <c r="P183">
        <v>21011473</v>
      </c>
      <c r="Q183" t="s">
        <v>2177</v>
      </c>
      <c r="R183" t="s">
        <v>1476</v>
      </c>
      <c r="S183" t="s">
        <v>2178</v>
      </c>
      <c r="T183" t="s">
        <v>2179</v>
      </c>
      <c r="U183" t="s">
        <v>2180</v>
      </c>
    </row>
    <row r="184" spans="1:21" x14ac:dyDescent="0.25">
      <c r="A184" t="s">
        <v>1306</v>
      </c>
      <c r="B184" t="s">
        <v>1307</v>
      </c>
      <c r="C184" t="s">
        <v>1308</v>
      </c>
      <c r="D184" t="s">
        <v>71</v>
      </c>
      <c r="E184" t="s">
        <v>5</v>
      </c>
      <c r="F184" t="s">
        <v>981</v>
      </c>
      <c r="G184" t="s">
        <v>11</v>
      </c>
      <c r="H184" t="s">
        <v>2</v>
      </c>
      <c r="I184">
        <v>60901</v>
      </c>
      <c r="J184" t="s">
        <v>803</v>
      </c>
      <c r="K184" t="s">
        <v>40</v>
      </c>
      <c r="L184" t="s">
        <v>1412</v>
      </c>
      <c r="M184" t="s">
        <v>1412</v>
      </c>
      <c r="N184" t="s">
        <v>1413</v>
      </c>
      <c r="O184" t="s">
        <v>1455</v>
      </c>
      <c r="P184">
        <v>27799097</v>
      </c>
      <c r="Q184" t="s">
        <v>2181</v>
      </c>
      <c r="R184" t="s">
        <v>1414</v>
      </c>
      <c r="S184" t="s">
        <v>2181</v>
      </c>
      <c r="T184" t="s">
        <v>2182</v>
      </c>
      <c r="U184" t="s">
        <v>2183</v>
      </c>
    </row>
    <row r="185" spans="1:21" x14ac:dyDescent="0.25">
      <c r="A185" t="s">
        <v>1031</v>
      </c>
      <c r="B185" t="s">
        <v>1032</v>
      </c>
      <c r="C185" t="s">
        <v>1033</v>
      </c>
      <c r="D185" t="s">
        <v>68</v>
      </c>
      <c r="E185" t="s">
        <v>4</v>
      </c>
      <c r="F185" t="s">
        <v>981</v>
      </c>
      <c r="G185" t="s">
        <v>984</v>
      </c>
      <c r="H185" t="s">
        <v>2</v>
      </c>
      <c r="I185">
        <v>61301</v>
      </c>
      <c r="J185" t="s">
        <v>1439</v>
      </c>
      <c r="K185" t="s">
        <v>40</v>
      </c>
      <c r="L185" t="s">
        <v>1415</v>
      </c>
      <c r="M185" t="s">
        <v>1415</v>
      </c>
      <c r="N185" t="s">
        <v>1038</v>
      </c>
      <c r="O185" t="s">
        <v>1455</v>
      </c>
      <c r="P185">
        <v>27351134</v>
      </c>
      <c r="Q185" t="s">
        <v>2184</v>
      </c>
      <c r="R185" t="s">
        <v>2185</v>
      </c>
      <c r="S185" t="s">
        <v>2184</v>
      </c>
      <c r="T185" t="s">
        <v>1673</v>
      </c>
      <c r="U185" t="s">
        <v>2186</v>
      </c>
    </row>
    <row r="186" spans="1:21" x14ac:dyDescent="0.25">
      <c r="A186" t="s">
        <v>345</v>
      </c>
      <c r="B186" t="s">
        <v>346</v>
      </c>
      <c r="C186" t="s">
        <v>201</v>
      </c>
      <c r="D186" t="s">
        <v>36</v>
      </c>
      <c r="E186" t="s">
        <v>8</v>
      </c>
      <c r="F186" t="s">
        <v>995</v>
      </c>
      <c r="G186" t="s">
        <v>2</v>
      </c>
      <c r="H186" t="s">
        <v>5</v>
      </c>
      <c r="I186">
        <v>40104</v>
      </c>
      <c r="J186" t="s">
        <v>902</v>
      </c>
      <c r="K186" t="s">
        <v>36</v>
      </c>
      <c r="L186" t="s">
        <v>36</v>
      </c>
      <c r="M186" t="s">
        <v>1416</v>
      </c>
      <c r="N186" t="s">
        <v>663</v>
      </c>
      <c r="O186" t="s">
        <v>1455</v>
      </c>
      <c r="P186">
        <v>22932598</v>
      </c>
      <c r="Q186" t="s">
        <v>2187</v>
      </c>
      <c r="R186" t="s">
        <v>2188</v>
      </c>
      <c r="S186" t="s">
        <v>2187</v>
      </c>
      <c r="T186" t="s">
        <v>1633</v>
      </c>
      <c r="U186" t="s">
        <v>1882</v>
      </c>
    </row>
    <row r="187" spans="1:21" x14ac:dyDescent="0.25">
      <c r="A187" t="s">
        <v>583</v>
      </c>
      <c r="B187" t="s">
        <v>584</v>
      </c>
      <c r="C187" t="s">
        <v>156</v>
      </c>
      <c r="D187" t="s">
        <v>69</v>
      </c>
      <c r="E187" t="s">
        <v>3</v>
      </c>
      <c r="F187" t="s">
        <v>981</v>
      </c>
      <c r="G187" t="s">
        <v>2</v>
      </c>
      <c r="H187" t="s">
        <v>986</v>
      </c>
      <c r="I187">
        <v>60111</v>
      </c>
      <c r="J187" t="s">
        <v>1284</v>
      </c>
      <c r="K187" t="s">
        <v>40</v>
      </c>
      <c r="L187" t="s">
        <v>40</v>
      </c>
      <c r="M187" t="s">
        <v>708</v>
      </c>
      <c r="N187" t="s">
        <v>708</v>
      </c>
      <c r="O187" t="s">
        <v>1455</v>
      </c>
      <c r="P187">
        <v>26421069</v>
      </c>
      <c r="Q187" t="s">
        <v>2189</v>
      </c>
      <c r="R187" t="s">
        <v>2190</v>
      </c>
      <c r="S187" t="s">
        <v>2189</v>
      </c>
      <c r="T187" t="s">
        <v>2191</v>
      </c>
      <c r="U187" t="s">
        <v>2192</v>
      </c>
    </row>
    <row r="188" spans="1:21" x14ac:dyDescent="0.25">
      <c r="A188" t="s">
        <v>476</v>
      </c>
      <c r="B188" t="s">
        <v>477</v>
      </c>
      <c r="C188" t="s">
        <v>70</v>
      </c>
      <c r="D188" t="s">
        <v>33</v>
      </c>
      <c r="E188" t="s">
        <v>11</v>
      </c>
      <c r="F188" t="s">
        <v>993</v>
      </c>
      <c r="G188" t="s">
        <v>3</v>
      </c>
      <c r="H188" t="s">
        <v>761</v>
      </c>
      <c r="I188">
        <v>20214</v>
      </c>
      <c r="J188" t="s">
        <v>1216</v>
      </c>
      <c r="K188" t="s">
        <v>32</v>
      </c>
      <c r="L188" t="s">
        <v>619</v>
      </c>
      <c r="M188" t="s">
        <v>687</v>
      </c>
      <c r="N188" t="s">
        <v>709</v>
      </c>
      <c r="O188" t="s">
        <v>1455</v>
      </c>
      <c r="P188">
        <v>24013127</v>
      </c>
      <c r="Q188" t="s">
        <v>2193</v>
      </c>
      <c r="R188" t="s">
        <v>1417</v>
      </c>
      <c r="S188" t="s">
        <v>2194</v>
      </c>
      <c r="T188" t="s">
        <v>1674</v>
      </c>
      <c r="U188" t="s">
        <v>2195</v>
      </c>
    </row>
    <row r="189" spans="1:21" x14ac:dyDescent="0.25">
      <c r="A189" t="s">
        <v>522</v>
      </c>
      <c r="B189" t="s">
        <v>523</v>
      </c>
      <c r="C189" t="s">
        <v>524</v>
      </c>
      <c r="D189" t="s">
        <v>40</v>
      </c>
      <c r="E189" t="s">
        <v>6</v>
      </c>
      <c r="F189" t="s">
        <v>981</v>
      </c>
      <c r="G189" t="s">
        <v>2</v>
      </c>
      <c r="H189" t="s">
        <v>991</v>
      </c>
      <c r="I189">
        <v>60112</v>
      </c>
      <c r="J189" t="s">
        <v>976</v>
      </c>
      <c r="K189" t="s">
        <v>40</v>
      </c>
      <c r="L189" t="s">
        <v>40</v>
      </c>
      <c r="M189" t="s">
        <v>1381</v>
      </c>
      <c r="N189" t="s">
        <v>698</v>
      </c>
      <c r="O189" t="s">
        <v>1455</v>
      </c>
      <c r="P189">
        <v>26645545</v>
      </c>
      <c r="Q189" t="s">
        <v>2196</v>
      </c>
      <c r="R189" t="s">
        <v>1675</v>
      </c>
      <c r="S189" t="s">
        <v>2197</v>
      </c>
      <c r="T189" t="s">
        <v>1617</v>
      </c>
      <c r="U189" t="s">
        <v>1918</v>
      </c>
    </row>
    <row r="190" spans="1:21" x14ac:dyDescent="0.25">
      <c r="A190" t="s">
        <v>720</v>
      </c>
      <c r="B190" t="s">
        <v>721</v>
      </c>
      <c r="C190" t="s">
        <v>722</v>
      </c>
      <c r="D190" t="s">
        <v>577</v>
      </c>
      <c r="E190" t="s">
        <v>5</v>
      </c>
      <c r="F190" t="s">
        <v>995</v>
      </c>
      <c r="G190" t="s">
        <v>12</v>
      </c>
      <c r="H190" t="s">
        <v>4</v>
      </c>
      <c r="I190">
        <v>41003</v>
      </c>
      <c r="J190" t="s">
        <v>1525</v>
      </c>
      <c r="K190" t="s">
        <v>36</v>
      </c>
      <c r="L190" t="s">
        <v>577</v>
      </c>
      <c r="M190" t="s">
        <v>672</v>
      </c>
      <c r="N190" t="s">
        <v>725</v>
      </c>
      <c r="O190" t="s">
        <v>1455</v>
      </c>
      <c r="P190">
        <v>70120148</v>
      </c>
      <c r="Q190" t="s">
        <v>2198</v>
      </c>
      <c r="R190" t="s">
        <v>1418</v>
      </c>
      <c r="S190" t="s">
        <v>2198</v>
      </c>
      <c r="T190" t="s">
        <v>1671</v>
      </c>
      <c r="U190" t="s">
        <v>2166</v>
      </c>
    </row>
    <row r="191" spans="1:21" x14ac:dyDescent="0.25">
      <c r="A191" t="s">
        <v>537</v>
      </c>
      <c r="B191" t="s">
        <v>538</v>
      </c>
      <c r="C191" t="s">
        <v>539</v>
      </c>
      <c r="D191" t="s">
        <v>575</v>
      </c>
      <c r="E191" t="s">
        <v>7</v>
      </c>
      <c r="F191" t="s">
        <v>997</v>
      </c>
      <c r="G191" t="s">
        <v>4</v>
      </c>
      <c r="H191" t="s">
        <v>5</v>
      </c>
      <c r="I191">
        <v>70304</v>
      </c>
      <c r="J191" t="s">
        <v>918</v>
      </c>
      <c r="K191" t="s">
        <v>575</v>
      </c>
      <c r="L191" t="s">
        <v>1360</v>
      </c>
      <c r="M191" t="s">
        <v>1419</v>
      </c>
      <c r="N191" t="s">
        <v>2199</v>
      </c>
      <c r="O191" t="s">
        <v>1455</v>
      </c>
      <c r="P191">
        <v>86896102</v>
      </c>
      <c r="Q191" t="s">
        <v>1548</v>
      </c>
      <c r="R191" t="s">
        <v>1047</v>
      </c>
      <c r="S191" t="s">
        <v>2200</v>
      </c>
      <c r="T191" t="s">
        <v>1676</v>
      </c>
      <c r="U191" t="s">
        <v>2201</v>
      </c>
    </row>
    <row r="192" spans="1:21" x14ac:dyDescent="0.25">
      <c r="A192" t="s">
        <v>1001</v>
      </c>
      <c r="B192" t="s">
        <v>1002</v>
      </c>
      <c r="C192" t="s">
        <v>1003</v>
      </c>
      <c r="D192" t="s">
        <v>34</v>
      </c>
      <c r="E192" t="s">
        <v>5</v>
      </c>
      <c r="F192" t="s">
        <v>990</v>
      </c>
      <c r="G192" t="s">
        <v>7</v>
      </c>
      <c r="H192" t="s">
        <v>4</v>
      </c>
      <c r="I192">
        <v>30603</v>
      </c>
      <c r="J192" t="s">
        <v>878</v>
      </c>
      <c r="K192" t="s">
        <v>34</v>
      </c>
      <c r="L192" t="s">
        <v>1388</v>
      </c>
      <c r="M192" t="s">
        <v>1010</v>
      </c>
      <c r="N192" t="s">
        <v>1010</v>
      </c>
      <c r="O192" t="s">
        <v>1455</v>
      </c>
      <c r="P192">
        <v>25341664</v>
      </c>
      <c r="Q192" t="s">
        <v>2202</v>
      </c>
      <c r="R192" t="s">
        <v>1477</v>
      </c>
      <c r="S192" t="s">
        <v>2202</v>
      </c>
      <c r="T192" t="s">
        <v>1592</v>
      </c>
      <c r="U192" t="s">
        <v>1864</v>
      </c>
    </row>
    <row r="193" spans="1:21" x14ac:dyDescent="0.25">
      <c r="A193" t="s">
        <v>1309</v>
      </c>
      <c r="B193" t="s">
        <v>540</v>
      </c>
      <c r="C193" t="s">
        <v>718</v>
      </c>
      <c r="D193" t="s">
        <v>40</v>
      </c>
      <c r="E193" t="s">
        <v>8</v>
      </c>
      <c r="F193" t="s">
        <v>981</v>
      </c>
      <c r="G193" t="s">
        <v>3</v>
      </c>
      <c r="H193" t="s">
        <v>2</v>
      </c>
      <c r="I193">
        <v>60201</v>
      </c>
      <c r="J193" t="s">
        <v>1069</v>
      </c>
      <c r="K193" t="s">
        <v>40</v>
      </c>
      <c r="L193" t="s">
        <v>1349</v>
      </c>
      <c r="M193" t="s">
        <v>769</v>
      </c>
      <c r="N193" t="s">
        <v>2203</v>
      </c>
      <c r="O193" t="s">
        <v>1455</v>
      </c>
      <c r="P193">
        <v>26364033</v>
      </c>
      <c r="Q193" t="s">
        <v>2204</v>
      </c>
      <c r="R193" t="s">
        <v>1677</v>
      </c>
      <c r="S193" t="s">
        <v>2204</v>
      </c>
      <c r="T193" t="s">
        <v>1678</v>
      </c>
      <c r="U193" t="s">
        <v>2205</v>
      </c>
    </row>
    <row r="194" spans="1:21" x14ac:dyDescent="0.25">
      <c r="A194" t="s">
        <v>1310</v>
      </c>
      <c r="B194" t="s">
        <v>1311</v>
      </c>
      <c r="C194" t="s">
        <v>1312</v>
      </c>
      <c r="D194" t="s">
        <v>563</v>
      </c>
      <c r="E194" t="s">
        <v>4</v>
      </c>
      <c r="F194" t="s">
        <v>982</v>
      </c>
      <c r="G194" t="s">
        <v>985</v>
      </c>
      <c r="H194" t="s">
        <v>2</v>
      </c>
      <c r="I194">
        <v>11501</v>
      </c>
      <c r="J194" t="s">
        <v>1165</v>
      </c>
      <c r="K194" t="s">
        <v>585</v>
      </c>
      <c r="L194" t="s">
        <v>1420</v>
      </c>
      <c r="M194" t="s">
        <v>611</v>
      </c>
      <c r="N194" t="s">
        <v>1421</v>
      </c>
      <c r="O194" t="s">
        <v>1455</v>
      </c>
      <c r="P194">
        <v>22256305</v>
      </c>
      <c r="Q194" t="s">
        <v>1548</v>
      </c>
      <c r="R194" t="s">
        <v>1478</v>
      </c>
      <c r="S194" t="s">
        <v>2206</v>
      </c>
      <c r="T194" t="s">
        <v>2207</v>
      </c>
      <c r="U194" t="s">
        <v>2208</v>
      </c>
    </row>
    <row r="195" spans="1:21" x14ac:dyDescent="0.25">
      <c r="A195" t="s">
        <v>1679</v>
      </c>
      <c r="B195" t="s">
        <v>1680</v>
      </c>
      <c r="C195" t="s">
        <v>1681</v>
      </c>
      <c r="D195" t="s">
        <v>576</v>
      </c>
      <c r="E195" t="s">
        <v>4</v>
      </c>
      <c r="F195" t="s">
        <v>997</v>
      </c>
      <c r="G195" t="s">
        <v>3</v>
      </c>
      <c r="H195" t="s">
        <v>6</v>
      </c>
      <c r="I195">
        <v>70205</v>
      </c>
      <c r="J195" t="s">
        <v>1263</v>
      </c>
      <c r="K195" t="s">
        <v>575</v>
      </c>
      <c r="L195" t="s">
        <v>1363</v>
      </c>
      <c r="M195" t="s">
        <v>1682</v>
      </c>
      <c r="N195" t="s">
        <v>1683</v>
      </c>
      <c r="O195" t="s">
        <v>1455</v>
      </c>
      <c r="P195">
        <v>27677501</v>
      </c>
      <c r="Q195" t="s">
        <v>2209</v>
      </c>
      <c r="R195" t="s">
        <v>2210</v>
      </c>
      <c r="S195" t="s">
        <v>2209</v>
      </c>
      <c r="T195" t="s">
        <v>1684</v>
      </c>
      <c r="U195" t="s">
        <v>2211</v>
      </c>
    </row>
    <row r="196" spans="1:21" x14ac:dyDescent="0.25">
      <c r="A196" t="s">
        <v>1685</v>
      </c>
      <c r="B196" t="s">
        <v>1686</v>
      </c>
      <c r="C196" t="s">
        <v>1687</v>
      </c>
      <c r="D196" t="s">
        <v>562</v>
      </c>
      <c r="E196" t="s">
        <v>4</v>
      </c>
      <c r="F196" t="s">
        <v>982</v>
      </c>
      <c r="G196" t="s">
        <v>2</v>
      </c>
      <c r="H196" t="s">
        <v>6</v>
      </c>
      <c r="I196">
        <v>10105</v>
      </c>
      <c r="J196" t="s">
        <v>1058</v>
      </c>
      <c r="K196" t="s">
        <v>585</v>
      </c>
      <c r="L196" t="s">
        <v>585</v>
      </c>
      <c r="M196" t="s">
        <v>1688</v>
      </c>
      <c r="N196" t="s">
        <v>1689</v>
      </c>
      <c r="O196" t="s">
        <v>1455</v>
      </c>
      <c r="P196">
        <v>22269446</v>
      </c>
      <c r="Q196" t="s">
        <v>1548</v>
      </c>
      <c r="R196" t="s">
        <v>1690</v>
      </c>
      <c r="S196" t="s">
        <v>2212</v>
      </c>
      <c r="T196" t="s">
        <v>1457</v>
      </c>
      <c r="U196" t="s">
        <v>2213</v>
      </c>
    </row>
  </sheetData>
  <sheetProtection algorithmName="SHA-512" hashValue="G2vx9Am9ORl6ZS6KESUwL1Yc2CGfvzM9U7HpGxGHexG5ip1chj5n/yjbBfIG5NvuGFME9P6szlhRWMcoGVDuEQ==" saltValue="ZJQpKLwJtYpmdNMgl31fTg==" spinCount="100000" sheet="1" objects="1" scenarios="1"/>
  <autoFilter ref="A2:U196" xr:uid="{00000000-0009-0000-0000-000000000000}">
    <sortState xmlns:xlrd2="http://schemas.microsoft.com/office/spreadsheetml/2017/richdata2" ref="A3:U196">
      <sortCondition ref="A3:A196"/>
    </sortState>
  </autoFilter>
  <sortState xmlns:xlrd2="http://schemas.microsoft.com/office/spreadsheetml/2017/richdata2" ref="A3:U274">
    <sortCondition ref="A3:A27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C000"/>
  </sheetPr>
  <dimension ref="A1:E493"/>
  <sheetViews>
    <sheetView workbookViewId="0">
      <selection sqref="A1:E493"/>
    </sheetView>
  </sheetViews>
  <sheetFormatPr baseColWidth="10" defaultColWidth="11.42578125" defaultRowHeight="12" x14ac:dyDescent="0.2"/>
  <cols>
    <col min="1" max="1" width="7.7109375" style="6" customWidth="1"/>
    <col min="2" max="2" width="38.7109375" style="6" customWidth="1"/>
    <col min="3" max="3" width="7.5703125" style="6" customWidth="1"/>
    <col min="4" max="4" width="50" style="6" bestFit="1" customWidth="1"/>
    <col min="5" max="5" width="11.42578125" style="6"/>
    <col min="6" max="16384" width="11.42578125" style="5"/>
  </cols>
  <sheetData>
    <row r="1" spans="1:5" ht="15" x14ac:dyDescent="0.25">
      <c r="A1" s="164" t="s">
        <v>541</v>
      </c>
      <c r="B1" s="165" t="s">
        <v>1053</v>
      </c>
      <c r="C1" s="165"/>
      <c r="D1" s="165" t="s">
        <v>1053</v>
      </c>
      <c r="E1" s="164" t="s">
        <v>541</v>
      </c>
    </row>
    <row r="2" spans="1:5" ht="12.75" x14ac:dyDescent="0.2">
      <c r="A2" s="166">
        <v>10101</v>
      </c>
      <c r="B2" s="166" t="s">
        <v>1054</v>
      </c>
      <c r="C2" s="166"/>
      <c r="D2" s="166" t="s">
        <v>1054</v>
      </c>
      <c r="E2" s="166">
        <v>10101</v>
      </c>
    </row>
    <row r="3" spans="1:5" ht="12.75" x14ac:dyDescent="0.2">
      <c r="A3" s="166">
        <v>10102</v>
      </c>
      <c r="B3" s="166" t="s">
        <v>1055</v>
      </c>
      <c r="C3" s="166"/>
      <c r="D3" s="166" t="s">
        <v>1055</v>
      </c>
      <c r="E3" s="166">
        <v>10102</v>
      </c>
    </row>
    <row r="4" spans="1:5" ht="12.75" x14ac:dyDescent="0.2">
      <c r="A4" s="166">
        <v>10103</v>
      </c>
      <c r="B4" s="166" t="s">
        <v>1056</v>
      </c>
      <c r="C4" s="166"/>
      <c r="D4" s="166" t="s">
        <v>1056</v>
      </c>
      <c r="E4" s="166">
        <v>10103</v>
      </c>
    </row>
    <row r="5" spans="1:5" ht="12.75" x14ac:dyDescent="0.2">
      <c r="A5" s="166">
        <v>10104</v>
      </c>
      <c r="B5" s="166" t="s">
        <v>1057</v>
      </c>
      <c r="C5" s="166"/>
      <c r="D5" s="166" t="s">
        <v>1057</v>
      </c>
      <c r="E5" s="166">
        <v>10104</v>
      </c>
    </row>
    <row r="6" spans="1:5" ht="12.75" x14ac:dyDescent="0.2">
      <c r="A6" s="166">
        <v>10105</v>
      </c>
      <c r="B6" s="166" t="s">
        <v>1058</v>
      </c>
      <c r="C6" s="166"/>
      <c r="D6" s="166" t="s">
        <v>1058</v>
      </c>
      <c r="E6" s="166">
        <v>10105</v>
      </c>
    </row>
    <row r="7" spans="1:5" ht="12.75" x14ac:dyDescent="0.2">
      <c r="A7" s="166">
        <v>10106</v>
      </c>
      <c r="B7" s="166" t="s">
        <v>1059</v>
      </c>
      <c r="C7" s="166"/>
      <c r="D7" s="166" t="s">
        <v>1059</v>
      </c>
      <c r="E7" s="166">
        <v>10106</v>
      </c>
    </row>
    <row r="8" spans="1:5" ht="12.75" x14ac:dyDescent="0.2">
      <c r="A8" s="166">
        <v>10107</v>
      </c>
      <c r="B8" s="166" t="s">
        <v>1061</v>
      </c>
      <c r="C8" s="166"/>
      <c r="D8" s="166" t="s">
        <v>1061</v>
      </c>
      <c r="E8" s="166">
        <v>10107</v>
      </c>
    </row>
    <row r="9" spans="1:5" ht="12.75" x14ac:dyDescent="0.2">
      <c r="A9" s="166">
        <v>10108</v>
      </c>
      <c r="B9" s="166" t="s">
        <v>1063</v>
      </c>
      <c r="C9" s="166"/>
      <c r="D9" s="166" t="s">
        <v>1063</v>
      </c>
      <c r="E9" s="166">
        <v>10108</v>
      </c>
    </row>
    <row r="10" spans="1:5" ht="12.75" x14ac:dyDescent="0.2">
      <c r="A10" s="166">
        <v>10109</v>
      </c>
      <c r="B10" s="166" t="s">
        <v>1065</v>
      </c>
      <c r="C10" s="166"/>
      <c r="D10" s="166" t="s">
        <v>1065</v>
      </c>
      <c r="E10" s="166">
        <v>10109</v>
      </c>
    </row>
    <row r="11" spans="1:5" ht="12.75" x14ac:dyDescent="0.2">
      <c r="A11" s="166">
        <v>10110</v>
      </c>
      <c r="B11" s="166" t="s">
        <v>1067</v>
      </c>
      <c r="C11" s="166"/>
      <c r="D11" s="166" t="s">
        <v>1067</v>
      </c>
      <c r="E11" s="166">
        <v>10110</v>
      </c>
    </row>
    <row r="12" spans="1:5" ht="12.75" x14ac:dyDescent="0.2">
      <c r="A12" s="166">
        <v>10111</v>
      </c>
      <c r="B12" s="166" t="s">
        <v>1068</v>
      </c>
      <c r="C12" s="166"/>
      <c r="D12" s="166" t="s">
        <v>1068</v>
      </c>
      <c r="E12" s="166">
        <v>10111</v>
      </c>
    </row>
    <row r="13" spans="1:5" ht="12.75" x14ac:dyDescent="0.2">
      <c r="A13" s="166">
        <v>10201</v>
      </c>
      <c r="B13" s="166" t="s">
        <v>1062</v>
      </c>
      <c r="C13" s="166"/>
      <c r="D13" s="166" t="s">
        <v>1062</v>
      </c>
      <c r="E13" s="166">
        <v>10201</v>
      </c>
    </row>
    <row r="14" spans="1:5" ht="12.75" x14ac:dyDescent="0.2">
      <c r="A14" s="166">
        <v>10202</v>
      </c>
      <c r="B14" s="166" t="s">
        <v>1070</v>
      </c>
      <c r="C14" s="166"/>
      <c r="D14" s="166" t="s">
        <v>1070</v>
      </c>
      <c r="E14" s="166">
        <v>10202</v>
      </c>
    </row>
    <row r="15" spans="1:5" ht="12.75" x14ac:dyDescent="0.2">
      <c r="A15" s="166">
        <v>10203</v>
      </c>
      <c r="B15" s="166" t="s">
        <v>1072</v>
      </c>
      <c r="C15" s="166"/>
      <c r="D15" s="166" t="s">
        <v>1072</v>
      </c>
      <c r="E15" s="166">
        <v>10203</v>
      </c>
    </row>
    <row r="16" spans="1:5" ht="12.75" x14ac:dyDescent="0.2">
      <c r="A16" s="166">
        <v>10301</v>
      </c>
      <c r="B16" s="166" t="s">
        <v>1073</v>
      </c>
      <c r="C16" s="166"/>
      <c r="D16" s="166" t="s">
        <v>1073</v>
      </c>
      <c r="E16" s="166">
        <v>10301</v>
      </c>
    </row>
    <row r="17" spans="1:5" ht="12.75" x14ac:dyDescent="0.2">
      <c r="A17" s="166">
        <v>10302</v>
      </c>
      <c r="B17" s="166" t="s">
        <v>1074</v>
      </c>
      <c r="C17" s="166"/>
      <c r="D17" s="166" t="s">
        <v>1074</v>
      </c>
      <c r="E17" s="166">
        <v>10302</v>
      </c>
    </row>
    <row r="18" spans="1:5" ht="12.75" x14ac:dyDescent="0.2">
      <c r="A18" s="166">
        <v>10303</v>
      </c>
      <c r="B18" s="166" t="s">
        <v>1076</v>
      </c>
      <c r="C18" s="166"/>
      <c r="D18" s="166" t="s">
        <v>1076</v>
      </c>
      <c r="E18" s="166">
        <v>10303</v>
      </c>
    </row>
    <row r="19" spans="1:5" ht="12.75" x14ac:dyDescent="0.2">
      <c r="A19" s="166">
        <v>10304</v>
      </c>
      <c r="B19" s="166" t="s">
        <v>1077</v>
      </c>
      <c r="C19" s="166"/>
      <c r="D19" s="166" t="s">
        <v>1077</v>
      </c>
      <c r="E19" s="166">
        <v>10304</v>
      </c>
    </row>
    <row r="20" spans="1:5" ht="12.75" x14ac:dyDescent="0.2">
      <c r="A20" s="166">
        <v>10305</v>
      </c>
      <c r="B20" s="166" t="s">
        <v>1078</v>
      </c>
      <c r="C20" s="166"/>
      <c r="D20" s="166" t="s">
        <v>1078</v>
      </c>
      <c r="E20" s="166">
        <v>10305</v>
      </c>
    </row>
    <row r="21" spans="1:5" ht="12.75" x14ac:dyDescent="0.2">
      <c r="A21" s="166">
        <v>10306</v>
      </c>
      <c r="B21" s="166" t="s">
        <v>1079</v>
      </c>
      <c r="C21" s="166"/>
      <c r="D21" s="166" t="s">
        <v>1079</v>
      </c>
      <c r="E21" s="166">
        <v>10306</v>
      </c>
    </row>
    <row r="22" spans="1:5" ht="12.75" x14ac:dyDescent="0.2">
      <c r="A22" s="166">
        <v>10307</v>
      </c>
      <c r="B22" s="166" t="s">
        <v>1080</v>
      </c>
      <c r="C22" s="166"/>
      <c r="D22" s="166" t="s">
        <v>1080</v>
      </c>
      <c r="E22" s="166">
        <v>10307</v>
      </c>
    </row>
    <row r="23" spans="1:5" ht="12.75" x14ac:dyDescent="0.2">
      <c r="A23" s="166">
        <v>10308</v>
      </c>
      <c r="B23" s="166" t="s">
        <v>1082</v>
      </c>
      <c r="C23" s="166"/>
      <c r="D23" s="166" t="s">
        <v>1082</v>
      </c>
      <c r="E23" s="166">
        <v>10308</v>
      </c>
    </row>
    <row r="24" spans="1:5" ht="12.75" x14ac:dyDescent="0.2">
      <c r="A24" s="166">
        <v>10309</v>
      </c>
      <c r="B24" s="166" t="s">
        <v>1083</v>
      </c>
      <c r="C24" s="166"/>
      <c r="D24" s="166" t="s">
        <v>1083</v>
      </c>
      <c r="E24" s="166">
        <v>10309</v>
      </c>
    </row>
    <row r="25" spans="1:5" ht="12.75" x14ac:dyDescent="0.2">
      <c r="A25" s="166">
        <v>10310</v>
      </c>
      <c r="B25" s="166" t="s">
        <v>1085</v>
      </c>
      <c r="C25" s="166"/>
      <c r="D25" s="166" t="s">
        <v>1085</v>
      </c>
      <c r="E25" s="166">
        <v>10310</v>
      </c>
    </row>
    <row r="26" spans="1:5" ht="12.75" x14ac:dyDescent="0.2">
      <c r="A26" s="166">
        <v>10311</v>
      </c>
      <c r="B26" s="166" t="s">
        <v>1087</v>
      </c>
      <c r="C26" s="166"/>
      <c r="D26" s="166" t="s">
        <v>1087</v>
      </c>
      <c r="E26" s="166">
        <v>10311</v>
      </c>
    </row>
    <row r="27" spans="1:5" ht="12.75" x14ac:dyDescent="0.2">
      <c r="A27" s="166">
        <v>10312</v>
      </c>
      <c r="B27" s="166" t="s">
        <v>1088</v>
      </c>
      <c r="C27" s="166"/>
      <c r="D27" s="166" t="s">
        <v>1088</v>
      </c>
      <c r="E27" s="166">
        <v>10312</v>
      </c>
    </row>
    <row r="28" spans="1:5" ht="12.75" x14ac:dyDescent="0.2">
      <c r="A28" s="166">
        <v>10313</v>
      </c>
      <c r="B28" s="166" t="s">
        <v>1089</v>
      </c>
      <c r="C28" s="166"/>
      <c r="D28" s="166" t="s">
        <v>1089</v>
      </c>
      <c r="E28" s="166">
        <v>10313</v>
      </c>
    </row>
    <row r="29" spans="1:5" ht="12.75" x14ac:dyDescent="0.2">
      <c r="A29" s="166">
        <v>10401</v>
      </c>
      <c r="B29" s="166" t="s">
        <v>1081</v>
      </c>
      <c r="C29" s="166"/>
      <c r="D29" s="166" t="s">
        <v>1081</v>
      </c>
      <c r="E29" s="166">
        <v>10401</v>
      </c>
    </row>
    <row r="30" spans="1:5" ht="12.75" x14ac:dyDescent="0.2">
      <c r="A30" s="166">
        <v>10402</v>
      </c>
      <c r="B30" s="166" t="s">
        <v>1091</v>
      </c>
      <c r="C30" s="166"/>
      <c r="D30" s="166" t="s">
        <v>1091</v>
      </c>
      <c r="E30" s="166">
        <v>10402</v>
      </c>
    </row>
    <row r="31" spans="1:5" ht="12.75" x14ac:dyDescent="0.2">
      <c r="A31" s="166">
        <v>10403</v>
      </c>
      <c r="B31" s="166" t="s">
        <v>1092</v>
      </c>
      <c r="C31" s="166"/>
      <c r="D31" s="166" t="s">
        <v>1092</v>
      </c>
      <c r="E31" s="166">
        <v>10403</v>
      </c>
    </row>
    <row r="32" spans="1:5" ht="12.75" x14ac:dyDescent="0.2">
      <c r="A32" s="166">
        <v>10404</v>
      </c>
      <c r="B32" s="166" t="s">
        <v>1093</v>
      </c>
      <c r="C32" s="166"/>
      <c r="D32" s="166" t="s">
        <v>1093</v>
      </c>
      <c r="E32" s="166">
        <v>10404</v>
      </c>
    </row>
    <row r="33" spans="1:5" ht="12.75" x14ac:dyDescent="0.2">
      <c r="A33" s="166">
        <v>10405</v>
      </c>
      <c r="B33" s="166" t="s">
        <v>1094</v>
      </c>
      <c r="C33" s="166"/>
      <c r="D33" s="166" t="s">
        <v>1094</v>
      </c>
      <c r="E33" s="166">
        <v>10405</v>
      </c>
    </row>
    <row r="34" spans="1:5" ht="12.75" x14ac:dyDescent="0.2">
      <c r="A34" s="166">
        <v>10406</v>
      </c>
      <c r="B34" s="166" t="s">
        <v>1095</v>
      </c>
      <c r="C34" s="166"/>
      <c r="D34" s="166" t="s">
        <v>1095</v>
      </c>
      <c r="E34" s="166">
        <v>10406</v>
      </c>
    </row>
    <row r="35" spans="1:5" ht="12.75" x14ac:dyDescent="0.2">
      <c r="A35" s="166">
        <v>10407</v>
      </c>
      <c r="B35" s="166" t="s">
        <v>1097</v>
      </c>
      <c r="C35" s="166"/>
      <c r="D35" s="166" t="s">
        <v>1097</v>
      </c>
      <c r="E35" s="166">
        <v>10407</v>
      </c>
    </row>
    <row r="36" spans="1:5" ht="12.75" x14ac:dyDescent="0.2">
      <c r="A36" s="166">
        <v>10408</v>
      </c>
      <c r="B36" s="166" t="s">
        <v>1098</v>
      </c>
      <c r="C36" s="166"/>
      <c r="D36" s="166" t="s">
        <v>1098</v>
      </c>
      <c r="E36" s="166">
        <v>10408</v>
      </c>
    </row>
    <row r="37" spans="1:5" ht="12.75" x14ac:dyDescent="0.2">
      <c r="A37" s="166">
        <v>10409</v>
      </c>
      <c r="B37" s="166" t="s">
        <v>1100</v>
      </c>
      <c r="C37" s="166"/>
      <c r="D37" s="166" t="s">
        <v>1100</v>
      </c>
      <c r="E37" s="166">
        <v>10409</v>
      </c>
    </row>
    <row r="38" spans="1:5" ht="12.75" x14ac:dyDescent="0.2">
      <c r="A38" s="166">
        <v>10501</v>
      </c>
      <c r="B38" s="166" t="s">
        <v>1090</v>
      </c>
      <c r="C38" s="166"/>
      <c r="D38" s="166" t="s">
        <v>1090</v>
      </c>
      <c r="E38" s="166">
        <v>10501</v>
      </c>
    </row>
    <row r="39" spans="1:5" ht="12.75" x14ac:dyDescent="0.2">
      <c r="A39" s="166">
        <v>10502</v>
      </c>
      <c r="B39" s="166" t="s">
        <v>1101</v>
      </c>
      <c r="C39" s="166"/>
      <c r="D39" s="166" t="s">
        <v>1101</v>
      </c>
      <c r="E39" s="166">
        <v>10502</v>
      </c>
    </row>
    <row r="40" spans="1:5" ht="12.75" x14ac:dyDescent="0.2">
      <c r="A40" s="166">
        <v>10503</v>
      </c>
      <c r="B40" s="166" t="s">
        <v>1102</v>
      </c>
      <c r="C40" s="166"/>
      <c r="D40" s="166" t="s">
        <v>1102</v>
      </c>
      <c r="E40" s="166">
        <v>10503</v>
      </c>
    </row>
    <row r="41" spans="1:5" ht="12.75" x14ac:dyDescent="0.2">
      <c r="A41" s="166">
        <v>10601</v>
      </c>
      <c r="B41" s="166" t="s">
        <v>1099</v>
      </c>
      <c r="C41" s="166"/>
      <c r="D41" s="166" t="s">
        <v>1099</v>
      </c>
      <c r="E41" s="166">
        <v>10601</v>
      </c>
    </row>
    <row r="42" spans="1:5" ht="12.75" x14ac:dyDescent="0.2">
      <c r="A42" s="166">
        <v>10602</v>
      </c>
      <c r="B42" s="166" t="s">
        <v>1103</v>
      </c>
      <c r="C42" s="166"/>
      <c r="D42" s="166" t="s">
        <v>1103</v>
      </c>
      <c r="E42" s="166">
        <v>10602</v>
      </c>
    </row>
    <row r="43" spans="1:5" ht="12.75" x14ac:dyDescent="0.2">
      <c r="A43" s="166">
        <v>10603</v>
      </c>
      <c r="B43" s="166" t="s">
        <v>1105</v>
      </c>
      <c r="C43" s="166"/>
      <c r="D43" s="166" t="s">
        <v>1105</v>
      </c>
      <c r="E43" s="166">
        <v>10603</v>
      </c>
    </row>
    <row r="44" spans="1:5" ht="12.75" x14ac:dyDescent="0.2">
      <c r="A44" s="166">
        <v>10604</v>
      </c>
      <c r="B44" s="166" t="s">
        <v>1107</v>
      </c>
      <c r="C44" s="166"/>
      <c r="D44" s="166" t="s">
        <v>1107</v>
      </c>
      <c r="E44" s="166">
        <v>10604</v>
      </c>
    </row>
    <row r="45" spans="1:5" ht="12.75" x14ac:dyDescent="0.2">
      <c r="A45" s="166">
        <v>10605</v>
      </c>
      <c r="B45" s="166" t="s">
        <v>1108</v>
      </c>
      <c r="C45" s="166"/>
      <c r="D45" s="166" t="s">
        <v>1108</v>
      </c>
      <c r="E45" s="166">
        <v>10605</v>
      </c>
    </row>
    <row r="46" spans="1:5" ht="12.75" x14ac:dyDescent="0.2">
      <c r="A46" s="166">
        <v>10606</v>
      </c>
      <c r="B46" s="166" t="s">
        <v>1109</v>
      </c>
      <c r="C46" s="166"/>
      <c r="D46" s="166" t="s">
        <v>1109</v>
      </c>
      <c r="E46" s="166">
        <v>10606</v>
      </c>
    </row>
    <row r="47" spans="1:5" ht="12.75" x14ac:dyDescent="0.2">
      <c r="A47" s="166">
        <v>10607</v>
      </c>
      <c r="B47" s="166" t="s">
        <v>1111</v>
      </c>
      <c r="C47" s="166"/>
      <c r="D47" s="166" t="s">
        <v>1111</v>
      </c>
      <c r="E47" s="166">
        <v>10607</v>
      </c>
    </row>
    <row r="48" spans="1:5" ht="12.75" x14ac:dyDescent="0.2">
      <c r="A48" s="166">
        <v>10701</v>
      </c>
      <c r="B48" s="166" t="s">
        <v>1106</v>
      </c>
      <c r="C48" s="166"/>
      <c r="D48" s="166" t="s">
        <v>1106</v>
      </c>
      <c r="E48" s="166">
        <v>10701</v>
      </c>
    </row>
    <row r="49" spans="1:5" ht="12.75" x14ac:dyDescent="0.2">
      <c r="A49" s="166">
        <v>10702</v>
      </c>
      <c r="B49" s="166" t="s">
        <v>1112</v>
      </c>
      <c r="C49" s="166"/>
      <c r="D49" s="166" t="s">
        <v>1112</v>
      </c>
      <c r="E49" s="166">
        <v>10702</v>
      </c>
    </row>
    <row r="50" spans="1:5" ht="12.75" x14ac:dyDescent="0.2">
      <c r="A50" s="166">
        <v>10703</v>
      </c>
      <c r="B50" s="166" t="s">
        <v>1114</v>
      </c>
      <c r="C50" s="166"/>
      <c r="D50" s="166" t="s">
        <v>1114</v>
      </c>
      <c r="E50" s="166">
        <v>10703</v>
      </c>
    </row>
    <row r="51" spans="1:5" ht="12.75" x14ac:dyDescent="0.2">
      <c r="A51" s="166">
        <v>10704</v>
      </c>
      <c r="B51" s="166" t="s">
        <v>1495</v>
      </c>
      <c r="C51" s="166"/>
      <c r="D51" s="166" t="s">
        <v>1495</v>
      </c>
      <c r="E51" s="166">
        <v>10704</v>
      </c>
    </row>
    <row r="52" spans="1:5" ht="12.75" x14ac:dyDescent="0.2">
      <c r="A52" s="166">
        <v>10705</v>
      </c>
      <c r="B52" s="166" t="s">
        <v>1116</v>
      </c>
      <c r="C52" s="166"/>
      <c r="D52" s="166" t="s">
        <v>1116</v>
      </c>
      <c r="E52" s="166">
        <v>10705</v>
      </c>
    </row>
    <row r="53" spans="1:5" ht="12.75" x14ac:dyDescent="0.2">
      <c r="A53" s="166">
        <v>10706</v>
      </c>
      <c r="B53" s="166" t="s">
        <v>1118</v>
      </c>
      <c r="C53" s="166"/>
      <c r="D53" s="166" t="s">
        <v>1118</v>
      </c>
      <c r="E53" s="166">
        <v>10706</v>
      </c>
    </row>
    <row r="54" spans="1:5" ht="12.75" x14ac:dyDescent="0.2">
      <c r="A54" s="166">
        <v>10707</v>
      </c>
      <c r="B54" s="166" t="s">
        <v>1120</v>
      </c>
      <c r="C54" s="166"/>
      <c r="D54" s="166" t="s">
        <v>1120</v>
      </c>
      <c r="E54" s="166">
        <v>10707</v>
      </c>
    </row>
    <row r="55" spans="1:5" ht="12.75" x14ac:dyDescent="0.2">
      <c r="A55" s="166">
        <v>10801</v>
      </c>
      <c r="B55" s="166" t="s">
        <v>1113</v>
      </c>
      <c r="C55" s="166"/>
      <c r="D55" s="166" t="s">
        <v>1113</v>
      </c>
      <c r="E55" s="166">
        <v>10801</v>
      </c>
    </row>
    <row r="56" spans="1:5" ht="12.75" x14ac:dyDescent="0.2">
      <c r="A56" s="166">
        <v>10802</v>
      </c>
      <c r="B56" s="166" t="s">
        <v>1496</v>
      </c>
      <c r="C56" s="166"/>
      <c r="D56" s="166" t="s">
        <v>1496</v>
      </c>
      <c r="E56" s="166">
        <v>10802</v>
      </c>
    </row>
    <row r="57" spans="1:5" ht="12.75" x14ac:dyDescent="0.2">
      <c r="A57" s="166">
        <v>10803</v>
      </c>
      <c r="B57" s="166" t="s">
        <v>1122</v>
      </c>
      <c r="C57" s="166"/>
      <c r="D57" s="166" t="s">
        <v>1122</v>
      </c>
      <c r="E57" s="166">
        <v>10803</v>
      </c>
    </row>
    <row r="58" spans="1:5" ht="12.75" x14ac:dyDescent="0.2">
      <c r="A58" s="166">
        <v>10804</v>
      </c>
      <c r="B58" s="166" t="s">
        <v>1123</v>
      </c>
      <c r="C58" s="166"/>
      <c r="D58" s="166" t="s">
        <v>1123</v>
      </c>
      <c r="E58" s="166">
        <v>10804</v>
      </c>
    </row>
    <row r="59" spans="1:5" ht="12.75" x14ac:dyDescent="0.2">
      <c r="A59" s="166">
        <v>10805</v>
      </c>
      <c r="B59" s="166" t="s">
        <v>1124</v>
      </c>
      <c r="C59" s="166"/>
      <c r="D59" s="166" t="s">
        <v>1124</v>
      </c>
      <c r="E59" s="166">
        <v>10805</v>
      </c>
    </row>
    <row r="60" spans="1:5" ht="12.75" x14ac:dyDescent="0.2">
      <c r="A60" s="166">
        <v>10806</v>
      </c>
      <c r="B60" s="166" t="s">
        <v>1125</v>
      </c>
      <c r="C60" s="166"/>
      <c r="D60" s="166" t="s">
        <v>1125</v>
      </c>
      <c r="E60" s="166">
        <v>10806</v>
      </c>
    </row>
    <row r="61" spans="1:5" ht="12.75" x14ac:dyDescent="0.2">
      <c r="A61" s="166">
        <v>10807</v>
      </c>
      <c r="B61" s="166" t="s">
        <v>1127</v>
      </c>
      <c r="C61" s="166"/>
      <c r="D61" s="166" t="s">
        <v>1127</v>
      </c>
      <c r="E61" s="166">
        <v>10807</v>
      </c>
    </row>
    <row r="62" spans="1:5" ht="12.75" x14ac:dyDescent="0.2">
      <c r="A62" s="166">
        <v>10901</v>
      </c>
      <c r="B62" s="166" t="s">
        <v>1121</v>
      </c>
      <c r="C62" s="166"/>
      <c r="D62" s="166" t="s">
        <v>1121</v>
      </c>
      <c r="E62" s="166">
        <v>10901</v>
      </c>
    </row>
    <row r="63" spans="1:5" ht="12.75" x14ac:dyDescent="0.2">
      <c r="A63" s="166">
        <v>10902</v>
      </c>
      <c r="B63" s="166" t="s">
        <v>1129</v>
      </c>
      <c r="C63" s="166"/>
      <c r="D63" s="166" t="s">
        <v>1129</v>
      </c>
      <c r="E63" s="166">
        <v>10902</v>
      </c>
    </row>
    <row r="64" spans="1:5" ht="12.75" x14ac:dyDescent="0.2">
      <c r="A64" s="166">
        <v>10903</v>
      </c>
      <c r="B64" s="166" t="s">
        <v>1130</v>
      </c>
      <c r="C64" s="166"/>
      <c r="D64" s="166" t="s">
        <v>1130</v>
      </c>
      <c r="E64" s="166">
        <v>10903</v>
      </c>
    </row>
    <row r="65" spans="1:5" ht="12.75" x14ac:dyDescent="0.2">
      <c r="A65" s="166">
        <v>10904</v>
      </c>
      <c r="B65" s="166" t="s">
        <v>1131</v>
      </c>
      <c r="C65" s="166"/>
      <c r="D65" s="166" t="s">
        <v>1131</v>
      </c>
      <c r="E65" s="166">
        <v>10904</v>
      </c>
    </row>
    <row r="66" spans="1:5" ht="12.75" x14ac:dyDescent="0.2">
      <c r="A66" s="166">
        <v>10905</v>
      </c>
      <c r="B66" s="166" t="s">
        <v>1133</v>
      </c>
      <c r="C66" s="166"/>
      <c r="D66" s="166" t="s">
        <v>1133</v>
      </c>
      <c r="E66" s="166">
        <v>10905</v>
      </c>
    </row>
    <row r="67" spans="1:5" ht="12.75" x14ac:dyDescent="0.2">
      <c r="A67" s="166">
        <v>10906</v>
      </c>
      <c r="B67" s="166" t="s">
        <v>1134</v>
      </c>
      <c r="C67" s="166"/>
      <c r="D67" s="166" t="s">
        <v>1134</v>
      </c>
      <c r="E67" s="166">
        <v>10906</v>
      </c>
    </row>
    <row r="68" spans="1:5" ht="12.75" x14ac:dyDescent="0.2">
      <c r="A68" s="166">
        <v>11001</v>
      </c>
      <c r="B68" s="166" t="s">
        <v>1126</v>
      </c>
      <c r="C68" s="166"/>
      <c r="D68" s="166" t="s">
        <v>1126</v>
      </c>
      <c r="E68" s="166">
        <v>11001</v>
      </c>
    </row>
    <row r="69" spans="1:5" ht="12.75" x14ac:dyDescent="0.2">
      <c r="A69" s="166">
        <v>11002</v>
      </c>
      <c r="B69" s="166" t="s">
        <v>1136</v>
      </c>
      <c r="C69" s="166"/>
      <c r="D69" s="166" t="s">
        <v>1136</v>
      </c>
      <c r="E69" s="166">
        <v>11002</v>
      </c>
    </row>
    <row r="70" spans="1:5" ht="12.75" x14ac:dyDescent="0.2">
      <c r="A70" s="166">
        <v>11003</v>
      </c>
      <c r="B70" s="166" t="s">
        <v>1138</v>
      </c>
      <c r="C70" s="166"/>
      <c r="D70" s="166" t="s">
        <v>1138</v>
      </c>
      <c r="E70" s="166">
        <v>11003</v>
      </c>
    </row>
    <row r="71" spans="1:5" ht="12.75" x14ac:dyDescent="0.2">
      <c r="A71" s="166">
        <v>11004</v>
      </c>
      <c r="B71" s="166" t="s">
        <v>1140</v>
      </c>
      <c r="C71" s="166"/>
      <c r="D71" s="166" t="s">
        <v>1140</v>
      </c>
      <c r="E71" s="166">
        <v>11004</v>
      </c>
    </row>
    <row r="72" spans="1:5" ht="12.75" x14ac:dyDescent="0.2">
      <c r="A72" s="167">
        <v>11005</v>
      </c>
      <c r="B72" s="166" t="s">
        <v>1141</v>
      </c>
      <c r="C72" s="166"/>
      <c r="D72" s="166" t="s">
        <v>1141</v>
      </c>
      <c r="E72" s="167">
        <v>11005</v>
      </c>
    </row>
    <row r="73" spans="1:5" ht="12.75" x14ac:dyDescent="0.2">
      <c r="A73" s="166">
        <v>11101</v>
      </c>
      <c r="B73" s="166" t="s">
        <v>1132</v>
      </c>
      <c r="C73" s="166"/>
      <c r="D73" s="166" t="s">
        <v>1132</v>
      </c>
      <c r="E73" s="166">
        <v>11101</v>
      </c>
    </row>
    <row r="74" spans="1:5" ht="12.75" x14ac:dyDescent="0.2">
      <c r="A74" s="166">
        <v>11102</v>
      </c>
      <c r="B74" s="166" t="s">
        <v>1143</v>
      </c>
      <c r="C74" s="166"/>
      <c r="D74" s="166" t="s">
        <v>1143</v>
      </c>
      <c r="E74" s="166">
        <v>11102</v>
      </c>
    </row>
    <row r="75" spans="1:5" ht="12.75" x14ac:dyDescent="0.2">
      <c r="A75" s="166">
        <v>11103</v>
      </c>
      <c r="B75" s="166" t="s">
        <v>1144</v>
      </c>
      <c r="C75" s="166"/>
      <c r="D75" s="166" t="s">
        <v>1144</v>
      </c>
      <c r="E75" s="166">
        <v>11103</v>
      </c>
    </row>
    <row r="76" spans="1:5" ht="12.75" x14ac:dyDescent="0.2">
      <c r="A76" s="166">
        <v>11104</v>
      </c>
      <c r="B76" s="166" t="s">
        <v>1145</v>
      </c>
      <c r="C76" s="166"/>
      <c r="D76" s="166" t="s">
        <v>1145</v>
      </c>
      <c r="E76" s="166">
        <v>11104</v>
      </c>
    </row>
    <row r="77" spans="1:5" ht="12.75" x14ac:dyDescent="0.2">
      <c r="A77" s="166">
        <v>11105</v>
      </c>
      <c r="B77" s="166" t="s">
        <v>1146</v>
      </c>
      <c r="C77" s="166"/>
      <c r="D77" s="166" t="s">
        <v>1146</v>
      </c>
      <c r="E77" s="166">
        <v>11105</v>
      </c>
    </row>
    <row r="78" spans="1:5" ht="12.75" x14ac:dyDescent="0.2">
      <c r="A78" s="166">
        <v>11201</v>
      </c>
      <c r="B78" s="166" t="s">
        <v>1137</v>
      </c>
      <c r="C78" s="166"/>
      <c r="D78" s="166" t="s">
        <v>1137</v>
      </c>
      <c r="E78" s="166">
        <v>11201</v>
      </c>
    </row>
    <row r="79" spans="1:5" ht="12.75" x14ac:dyDescent="0.2">
      <c r="A79" s="166">
        <v>11202</v>
      </c>
      <c r="B79" s="166" t="s">
        <v>1148</v>
      </c>
      <c r="C79" s="166"/>
      <c r="D79" s="166" t="s">
        <v>1148</v>
      </c>
      <c r="E79" s="166">
        <v>11202</v>
      </c>
    </row>
    <row r="80" spans="1:5" ht="12.75" x14ac:dyDescent="0.2">
      <c r="A80" s="166">
        <v>11203</v>
      </c>
      <c r="B80" s="166" t="s">
        <v>1150</v>
      </c>
      <c r="C80" s="166"/>
      <c r="D80" s="166" t="s">
        <v>1150</v>
      </c>
      <c r="E80" s="166">
        <v>11203</v>
      </c>
    </row>
    <row r="81" spans="1:5" ht="12.75" x14ac:dyDescent="0.2">
      <c r="A81" s="166">
        <v>11204</v>
      </c>
      <c r="B81" s="166" t="s">
        <v>1152</v>
      </c>
      <c r="C81" s="166"/>
      <c r="D81" s="166" t="s">
        <v>1152</v>
      </c>
      <c r="E81" s="166">
        <v>11204</v>
      </c>
    </row>
    <row r="82" spans="1:5" ht="12.75" x14ac:dyDescent="0.2">
      <c r="A82" s="166">
        <v>11205</v>
      </c>
      <c r="B82" s="166" t="s">
        <v>1153</v>
      </c>
      <c r="C82" s="166"/>
      <c r="D82" s="166" t="s">
        <v>1153</v>
      </c>
      <c r="E82" s="166">
        <v>11205</v>
      </c>
    </row>
    <row r="83" spans="1:5" ht="12.75" x14ac:dyDescent="0.2">
      <c r="A83" s="166">
        <v>11301</v>
      </c>
      <c r="B83" s="166" t="s">
        <v>1497</v>
      </c>
      <c r="C83" s="166"/>
      <c r="D83" s="166" t="s">
        <v>1497</v>
      </c>
      <c r="E83" s="166">
        <v>11301</v>
      </c>
    </row>
    <row r="84" spans="1:5" ht="12.75" x14ac:dyDescent="0.2">
      <c r="A84" s="166">
        <v>11302</v>
      </c>
      <c r="B84" s="166" t="s">
        <v>1498</v>
      </c>
      <c r="C84" s="166"/>
      <c r="D84" s="166" t="s">
        <v>1498</v>
      </c>
      <c r="E84" s="166">
        <v>11302</v>
      </c>
    </row>
    <row r="85" spans="1:5" ht="12.75" x14ac:dyDescent="0.2">
      <c r="A85" s="166">
        <v>11303</v>
      </c>
      <c r="B85" s="166" t="s">
        <v>1156</v>
      </c>
      <c r="C85" s="166"/>
      <c r="D85" s="166" t="s">
        <v>1156</v>
      </c>
      <c r="E85" s="166">
        <v>11303</v>
      </c>
    </row>
    <row r="86" spans="1:5" ht="12.75" x14ac:dyDescent="0.2">
      <c r="A86" s="166">
        <v>11304</v>
      </c>
      <c r="B86" s="166" t="s">
        <v>1157</v>
      </c>
      <c r="C86" s="166"/>
      <c r="D86" s="166" t="s">
        <v>1157</v>
      </c>
      <c r="E86" s="166">
        <v>11304</v>
      </c>
    </row>
    <row r="87" spans="1:5" ht="12.75" x14ac:dyDescent="0.2">
      <c r="A87" s="166">
        <v>11305</v>
      </c>
      <c r="B87" s="166" t="s">
        <v>1158</v>
      </c>
      <c r="C87" s="166"/>
      <c r="D87" s="166" t="s">
        <v>1158</v>
      </c>
      <c r="E87" s="166">
        <v>11305</v>
      </c>
    </row>
    <row r="88" spans="1:5" ht="12.75" x14ac:dyDescent="0.2">
      <c r="A88" s="166">
        <v>11401</v>
      </c>
      <c r="B88" s="166" t="s">
        <v>1160</v>
      </c>
      <c r="C88" s="166"/>
      <c r="D88" s="166" t="s">
        <v>1160</v>
      </c>
      <c r="E88" s="166">
        <v>11401</v>
      </c>
    </row>
    <row r="89" spans="1:5" ht="12.75" x14ac:dyDescent="0.2">
      <c r="A89" s="166">
        <v>11402</v>
      </c>
      <c r="B89" s="166" t="s">
        <v>1161</v>
      </c>
      <c r="C89" s="166"/>
      <c r="D89" s="166" t="s">
        <v>1161</v>
      </c>
      <c r="E89" s="166">
        <v>11402</v>
      </c>
    </row>
    <row r="90" spans="1:5" ht="12.75" x14ac:dyDescent="0.2">
      <c r="A90" s="166">
        <v>11403</v>
      </c>
      <c r="B90" s="166" t="s">
        <v>1163</v>
      </c>
      <c r="C90" s="166"/>
      <c r="D90" s="166" t="s">
        <v>1163</v>
      </c>
      <c r="E90" s="166">
        <v>11403</v>
      </c>
    </row>
    <row r="91" spans="1:5" ht="12.75" x14ac:dyDescent="0.2">
      <c r="A91" s="166">
        <v>11501</v>
      </c>
      <c r="B91" s="166" t="s">
        <v>1165</v>
      </c>
      <c r="C91" s="166"/>
      <c r="D91" s="166" t="s">
        <v>1165</v>
      </c>
      <c r="E91" s="166">
        <v>11501</v>
      </c>
    </row>
    <row r="92" spans="1:5" ht="12.75" x14ac:dyDescent="0.2">
      <c r="A92" s="166">
        <v>11502</v>
      </c>
      <c r="B92" s="166" t="s">
        <v>1166</v>
      </c>
      <c r="C92" s="166"/>
      <c r="D92" s="166" t="s">
        <v>1166</v>
      </c>
      <c r="E92" s="166">
        <v>11502</v>
      </c>
    </row>
    <row r="93" spans="1:5" ht="12.75" x14ac:dyDescent="0.2">
      <c r="A93" s="166">
        <v>11503</v>
      </c>
      <c r="B93" s="166" t="s">
        <v>1167</v>
      </c>
      <c r="C93" s="166"/>
      <c r="D93" s="166" t="s">
        <v>1167</v>
      </c>
      <c r="E93" s="166">
        <v>11503</v>
      </c>
    </row>
    <row r="94" spans="1:5" ht="12.75" x14ac:dyDescent="0.2">
      <c r="A94" s="166">
        <v>11504</v>
      </c>
      <c r="B94" s="166" t="s">
        <v>1168</v>
      </c>
      <c r="C94" s="166"/>
      <c r="D94" s="166" t="s">
        <v>1168</v>
      </c>
      <c r="E94" s="166">
        <v>11504</v>
      </c>
    </row>
    <row r="95" spans="1:5" ht="12.75" x14ac:dyDescent="0.2">
      <c r="A95" s="166">
        <v>11601</v>
      </c>
      <c r="B95" s="166" t="s">
        <v>1170</v>
      </c>
      <c r="C95" s="166"/>
      <c r="D95" s="166" t="s">
        <v>1170</v>
      </c>
      <c r="E95" s="166">
        <v>11601</v>
      </c>
    </row>
    <row r="96" spans="1:5" ht="12.75" x14ac:dyDescent="0.2">
      <c r="A96" s="166">
        <v>11602</v>
      </c>
      <c r="B96" s="166" t="s">
        <v>1172</v>
      </c>
      <c r="C96" s="166"/>
      <c r="D96" s="166" t="s">
        <v>1172</v>
      </c>
      <c r="E96" s="166">
        <v>11602</v>
      </c>
    </row>
    <row r="97" spans="1:5" ht="12.75" x14ac:dyDescent="0.2">
      <c r="A97" s="166">
        <v>11603</v>
      </c>
      <c r="B97" s="166" t="s">
        <v>1173</v>
      </c>
      <c r="C97" s="166"/>
      <c r="D97" s="166" t="s">
        <v>1173</v>
      </c>
      <c r="E97" s="166">
        <v>11603</v>
      </c>
    </row>
    <row r="98" spans="1:5" ht="12.75" x14ac:dyDescent="0.2">
      <c r="A98" s="166">
        <v>11604</v>
      </c>
      <c r="B98" s="166" t="s">
        <v>1174</v>
      </c>
      <c r="C98" s="166"/>
      <c r="D98" s="166" t="s">
        <v>1174</v>
      </c>
      <c r="E98" s="166">
        <v>11604</v>
      </c>
    </row>
    <row r="99" spans="1:5" ht="12.75" x14ac:dyDescent="0.2">
      <c r="A99" s="166">
        <v>11605</v>
      </c>
      <c r="B99" s="166" t="s">
        <v>1175</v>
      </c>
      <c r="C99" s="166"/>
      <c r="D99" s="166" t="s">
        <v>1175</v>
      </c>
      <c r="E99" s="166">
        <v>11605</v>
      </c>
    </row>
    <row r="100" spans="1:5" ht="12.75" x14ac:dyDescent="0.2">
      <c r="A100" s="166">
        <v>11701</v>
      </c>
      <c r="B100" s="166" t="s">
        <v>1176</v>
      </c>
      <c r="C100" s="166"/>
      <c r="D100" s="166" t="s">
        <v>1176</v>
      </c>
      <c r="E100" s="166">
        <v>11701</v>
      </c>
    </row>
    <row r="101" spans="1:5" ht="12.75" x14ac:dyDescent="0.2">
      <c r="A101" s="166">
        <v>11702</v>
      </c>
      <c r="B101" s="166" t="s">
        <v>1178</v>
      </c>
      <c r="C101" s="166"/>
      <c r="D101" s="166" t="s">
        <v>1178</v>
      </c>
      <c r="E101" s="166">
        <v>11702</v>
      </c>
    </row>
    <row r="102" spans="1:5" ht="12.75" x14ac:dyDescent="0.2">
      <c r="A102" s="166">
        <v>11703</v>
      </c>
      <c r="B102" s="166" t="s">
        <v>1179</v>
      </c>
      <c r="C102" s="166"/>
      <c r="D102" s="166" t="s">
        <v>1179</v>
      </c>
      <c r="E102" s="166">
        <v>11703</v>
      </c>
    </row>
    <row r="103" spans="1:5" ht="12.75" x14ac:dyDescent="0.2">
      <c r="A103" s="166">
        <v>11801</v>
      </c>
      <c r="B103" s="166" t="s">
        <v>1180</v>
      </c>
      <c r="C103" s="166"/>
      <c r="D103" s="166" t="s">
        <v>1180</v>
      </c>
      <c r="E103" s="166">
        <v>11801</v>
      </c>
    </row>
    <row r="104" spans="1:5" ht="12.75" x14ac:dyDescent="0.2">
      <c r="A104" s="166">
        <v>11802</v>
      </c>
      <c r="B104" s="166" t="s">
        <v>1181</v>
      </c>
      <c r="C104" s="166"/>
      <c r="D104" s="166" t="s">
        <v>1181</v>
      </c>
      <c r="E104" s="166">
        <v>11802</v>
      </c>
    </row>
    <row r="105" spans="1:5" ht="12.75" x14ac:dyDescent="0.2">
      <c r="A105" s="166">
        <v>11803</v>
      </c>
      <c r="B105" s="166" t="s">
        <v>1182</v>
      </c>
      <c r="C105" s="166"/>
      <c r="D105" s="166" t="s">
        <v>1182</v>
      </c>
      <c r="E105" s="166">
        <v>11803</v>
      </c>
    </row>
    <row r="106" spans="1:5" ht="12.75" x14ac:dyDescent="0.2">
      <c r="A106" s="166">
        <v>11804</v>
      </c>
      <c r="B106" s="166" t="s">
        <v>1184</v>
      </c>
      <c r="C106" s="166"/>
      <c r="D106" s="166" t="s">
        <v>1184</v>
      </c>
      <c r="E106" s="166">
        <v>11804</v>
      </c>
    </row>
    <row r="107" spans="1:5" ht="12.75" x14ac:dyDescent="0.2">
      <c r="A107" s="166">
        <v>11901</v>
      </c>
      <c r="B107" s="166" t="s">
        <v>1499</v>
      </c>
      <c r="C107" s="166"/>
      <c r="D107" s="166" t="s">
        <v>1499</v>
      </c>
      <c r="E107" s="166">
        <v>11901</v>
      </c>
    </row>
    <row r="108" spans="1:5" ht="12.75" x14ac:dyDescent="0.2">
      <c r="A108" s="166">
        <v>11902</v>
      </c>
      <c r="B108" s="166" t="s">
        <v>1500</v>
      </c>
      <c r="C108" s="166"/>
      <c r="D108" s="166" t="s">
        <v>1500</v>
      </c>
      <c r="E108" s="166">
        <v>11902</v>
      </c>
    </row>
    <row r="109" spans="1:5" ht="12.75" x14ac:dyDescent="0.2">
      <c r="A109" s="166">
        <v>11903</v>
      </c>
      <c r="B109" s="166" t="s">
        <v>1185</v>
      </c>
      <c r="C109" s="166"/>
      <c r="D109" s="166" t="s">
        <v>1185</v>
      </c>
      <c r="E109" s="166">
        <v>11903</v>
      </c>
    </row>
    <row r="110" spans="1:5" ht="12.75" x14ac:dyDescent="0.2">
      <c r="A110" s="166">
        <v>11904</v>
      </c>
      <c r="B110" s="166" t="s">
        <v>1187</v>
      </c>
      <c r="C110" s="166"/>
      <c r="D110" s="166" t="s">
        <v>1187</v>
      </c>
      <c r="E110" s="166">
        <v>11904</v>
      </c>
    </row>
    <row r="111" spans="1:5" ht="12.75" x14ac:dyDescent="0.2">
      <c r="A111" s="166">
        <v>11905</v>
      </c>
      <c r="B111" s="166" t="s">
        <v>1188</v>
      </c>
      <c r="C111" s="166"/>
      <c r="D111" s="166" t="s">
        <v>1188</v>
      </c>
      <c r="E111" s="166">
        <v>11905</v>
      </c>
    </row>
    <row r="112" spans="1:5" ht="12.75" x14ac:dyDescent="0.2">
      <c r="A112" s="166">
        <v>11906</v>
      </c>
      <c r="B112" s="166" t="s">
        <v>1189</v>
      </c>
      <c r="C112" s="166"/>
      <c r="D112" s="166" t="s">
        <v>1189</v>
      </c>
      <c r="E112" s="166">
        <v>11906</v>
      </c>
    </row>
    <row r="113" spans="1:5" ht="12.75" x14ac:dyDescent="0.2">
      <c r="A113" s="166">
        <v>11907</v>
      </c>
      <c r="B113" s="166" t="s">
        <v>1191</v>
      </c>
      <c r="C113" s="166"/>
      <c r="D113" s="166" t="s">
        <v>1191</v>
      </c>
      <c r="E113" s="166">
        <v>11907</v>
      </c>
    </row>
    <row r="114" spans="1:5" ht="12.75" x14ac:dyDescent="0.2">
      <c r="A114" s="166">
        <v>11908</v>
      </c>
      <c r="B114" s="166" t="s">
        <v>1192</v>
      </c>
      <c r="C114" s="166"/>
      <c r="D114" s="166" t="s">
        <v>1192</v>
      </c>
      <c r="E114" s="166">
        <v>11908</v>
      </c>
    </row>
    <row r="115" spans="1:5" ht="12.75" x14ac:dyDescent="0.2">
      <c r="A115" s="166">
        <v>11909</v>
      </c>
      <c r="B115" s="166" t="s">
        <v>1193</v>
      </c>
      <c r="C115" s="166"/>
      <c r="D115" s="166" t="s">
        <v>1193</v>
      </c>
      <c r="E115" s="166">
        <v>11909</v>
      </c>
    </row>
    <row r="116" spans="1:5" ht="12.75" x14ac:dyDescent="0.2">
      <c r="A116" s="166">
        <v>11910</v>
      </c>
      <c r="B116" s="166" t="s">
        <v>1194</v>
      </c>
      <c r="C116" s="166"/>
      <c r="D116" s="166" t="s">
        <v>1194</v>
      </c>
      <c r="E116" s="166">
        <v>11910</v>
      </c>
    </row>
    <row r="117" spans="1:5" ht="12.75" x14ac:dyDescent="0.2">
      <c r="A117" s="166">
        <v>11911</v>
      </c>
      <c r="B117" s="166" t="s">
        <v>1195</v>
      </c>
      <c r="C117" s="166"/>
      <c r="D117" s="166" t="s">
        <v>1195</v>
      </c>
      <c r="E117" s="166">
        <v>11911</v>
      </c>
    </row>
    <row r="118" spans="1:5" ht="12.75" x14ac:dyDescent="0.2">
      <c r="A118" s="166">
        <v>11912</v>
      </c>
      <c r="B118" s="166" t="s">
        <v>1196</v>
      </c>
      <c r="C118" s="166"/>
      <c r="D118" s="166" t="s">
        <v>1196</v>
      </c>
      <c r="E118" s="166">
        <v>11912</v>
      </c>
    </row>
    <row r="119" spans="1:5" ht="12.75" x14ac:dyDescent="0.2">
      <c r="A119" s="166">
        <v>12001</v>
      </c>
      <c r="B119" s="166" t="s">
        <v>1501</v>
      </c>
      <c r="C119" s="166"/>
      <c r="D119" s="166" t="s">
        <v>1501</v>
      </c>
      <c r="E119" s="166">
        <v>12001</v>
      </c>
    </row>
    <row r="120" spans="1:5" ht="12.75" x14ac:dyDescent="0.2">
      <c r="A120" s="166">
        <v>12002</v>
      </c>
      <c r="B120" s="166" t="s">
        <v>1502</v>
      </c>
      <c r="C120" s="166"/>
      <c r="D120" s="166" t="s">
        <v>1502</v>
      </c>
      <c r="E120" s="166">
        <v>12002</v>
      </c>
    </row>
    <row r="121" spans="1:5" ht="12.75" x14ac:dyDescent="0.2">
      <c r="A121" s="166">
        <v>12003</v>
      </c>
      <c r="B121" s="166" t="s">
        <v>1503</v>
      </c>
      <c r="C121" s="166"/>
      <c r="D121" s="166" t="s">
        <v>1503</v>
      </c>
      <c r="E121" s="166">
        <v>12003</v>
      </c>
    </row>
    <row r="122" spans="1:5" ht="12.75" x14ac:dyDescent="0.2">
      <c r="A122" s="166">
        <v>12004</v>
      </c>
      <c r="B122" s="166" t="s">
        <v>1504</v>
      </c>
      <c r="C122" s="166"/>
      <c r="D122" s="166" t="s">
        <v>1504</v>
      </c>
      <c r="E122" s="166">
        <v>12004</v>
      </c>
    </row>
    <row r="123" spans="1:5" ht="12.75" x14ac:dyDescent="0.2">
      <c r="A123" s="166">
        <v>12005</v>
      </c>
      <c r="B123" s="166" t="s">
        <v>1505</v>
      </c>
      <c r="C123" s="166"/>
      <c r="D123" s="166" t="s">
        <v>1505</v>
      </c>
      <c r="E123" s="166">
        <v>12005</v>
      </c>
    </row>
    <row r="124" spans="1:5" ht="12.75" x14ac:dyDescent="0.2">
      <c r="A124" s="166">
        <v>12006</v>
      </c>
      <c r="B124" s="166" t="s">
        <v>1506</v>
      </c>
      <c r="C124" s="166"/>
      <c r="D124" s="166" t="s">
        <v>1506</v>
      </c>
      <c r="E124" s="166">
        <v>12006</v>
      </c>
    </row>
    <row r="125" spans="1:5" ht="12.75" x14ac:dyDescent="0.2">
      <c r="A125" s="166">
        <v>20101</v>
      </c>
      <c r="B125" s="166" t="s">
        <v>770</v>
      </c>
      <c r="C125" s="166"/>
      <c r="D125" s="166" t="s">
        <v>770</v>
      </c>
      <c r="E125" s="166">
        <v>20101</v>
      </c>
    </row>
    <row r="126" spans="1:5" ht="12.75" x14ac:dyDescent="0.2">
      <c r="A126" s="166">
        <v>20102</v>
      </c>
      <c r="B126" s="166" t="s">
        <v>1142</v>
      </c>
      <c r="C126" s="166"/>
      <c r="D126" s="166" t="s">
        <v>1142</v>
      </c>
      <c r="E126" s="166">
        <v>20102</v>
      </c>
    </row>
    <row r="127" spans="1:5" ht="12.75" x14ac:dyDescent="0.2">
      <c r="A127" s="166">
        <v>20103</v>
      </c>
      <c r="B127" s="166" t="s">
        <v>834</v>
      </c>
      <c r="C127" s="166"/>
      <c r="D127" s="166" t="s">
        <v>834</v>
      </c>
      <c r="E127" s="166">
        <v>20103</v>
      </c>
    </row>
    <row r="128" spans="1:5" ht="12.75" x14ac:dyDescent="0.2">
      <c r="A128" s="166">
        <v>20104</v>
      </c>
      <c r="B128" s="166" t="s">
        <v>835</v>
      </c>
      <c r="C128" s="166"/>
      <c r="D128" s="166" t="s">
        <v>835</v>
      </c>
      <c r="E128" s="166">
        <v>20104</v>
      </c>
    </row>
    <row r="129" spans="1:5" ht="12.75" x14ac:dyDescent="0.2">
      <c r="A129" s="166">
        <v>20105</v>
      </c>
      <c r="B129" s="166" t="s">
        <v>1198</v>
      </c>
      <c r="C129" s="166"/>
      <c r="D129" s="166" t="s">
        <v>1198</v>
      </c>
      <c r="E129" s="166">
        <v>20105</v>
      </c>
    </row>
    <row r="130" spans="1:5" ht="12.75" x14ac:dyDescent="0.2">
      <c r="A130" s="166">
        <v>20106</v>
      </c>
      <c r="B130" s="166" t="s">
        <v>837</v>
      </c>
      <c r="C130" s="166"/>
      <c r="D130" s="166" t="s">
        <v>837</v>
      </c>
      <c r="E130" s="166">
        <v>20106</v>
      </c>
    </row>
    <row r="131" spans="1:5" ht="12.75" x14ac:dyDescent="0.2">
      <c r="A131" s="166">
        <v>20107</v>
      </c>
      <c r="B131" s="166" t="s">
        <v>839</v>
      </c>
      <c r="C131" s="166"/>
      <c r="D131" s="166" t="s">
        <v>839</v>
      </c>
      <c r="E131" s="166">
        <v>20107</v>
      </c>
    </row>
    <row r="132" spans="1:5" ht="12.75" x14ac:dyDescent="0.2">
      <c r="A132" s="166">
        <v>20108</v>
      </c>
      <c r="B132" s="166" t="s">
        <v>840</v>
      </c>
      <c r="C132" s="166"/>
      <c r="D132" s="166" t="s">
        <v>840</v>
      </c>
      <c r="E132" s="166">
        <v>20108</v>
      </c>
    </row>
    <row r="133" spans="1:5" ht="12.75" x14ac:dyDescent="0.2">
      <c r="A133" s="166">
        <v>20109</v>
      </c>
      <c r="B133" s="166" t="s">
        <v>1200</v>
      </c>
      <c r="C133" s="166"/>
      <c r="D133" s="166" t="s">
        <v>1200</v>
      </c>
      <c r="E133" s="166">
        <v>20109</v>
      </c>
    </row>
    <row r="134" spans="1:5" ht="12.75" x14ac:dyDescent="0.2">
      <c r="A134" s="166">
        <v>20110</v>
      </c>
      <c r="B134" s="166" t="s">
        <v>843</v>
      </c>
      <c r="C134" s="166"/>
      <c r="D134" s="166" t="s">
        <v>843</v>
      </c>
      <c r="E134" s="166">
        <v>20110</v>
      </c>
    </row>
    <row r="135" spans="1:5" ht="12.75" x14ac:dyDescent="0.2">
      <c r="A135" s="166">
        <v>20111</v>
      </c>
      <c r="B135" s="166" t="s">
        <v>1201</v>
      </c>
      <c r="C135" s="166"/>
      <c r="D135" s="166" t="s">
        <v>1201</v>
      </c>
      <c r="E135" s="166">
        <v>20111</v>
      </c>
    </row>
    <row r="136" spans="1:5" ht="12.75" x14ac:dyDescent="0.2">
      <c r="A136" s="166">
        <v>20112</v>
      </c>
      <c r="B136" s="166" t="s">
        <v>845</v>
      </c>
      <c r="C136" s="166"/>
      <c r="D136" s="166" t="s">
        <v>845</v>
      </c>
      <c r="E136" s="166">
        <v>20112</v>
      </c>
    </row>
    <row r="137" spans="1:5" ht="12.75" x14ac:dyDescent="0.2">
      <c r="A137" s="166">
        <v>20113</v>
      </c>
      <c r="B137" s="166" t="s">
        <v>847</v>
      </c>
      <c r="C137" s="166"/>
      <c r="D137" s="166" t="s">
        <v>847</v>
      </c>
      <c r="E137" s="166">
        <v>20113</v>
      </c>
    </row>
    <row r="138" spans="1:5" ht="12.75" x14ac:dyDescent="0.2">
      <c r="A138" s="166">
        <v>20114</v>
      </c>
      <c r="B138" s="166" t="s">
        <v>1203</v>
      </c>
      <c r="C138" s="166"/>
      <c r="D138" s="166" t="s">
        <v>1203</v>
      </c>
      <c r="E138" s="166">
        <v>20114</v>
      </c>
    </row>
    <row r="139" spans="1:5" ht="12.75" x14ac:dyDescent="0.2">
      <c r="A139" s="166">
        <v>20201</v>
      </c>
      <c r="B139" s="166" t="s">
        <v>1064</v>
      </c>
      <c r="C139" s="166"/>
      <c r="D139" s="166" t="s">
        <v>1064</v>
      </c>
      <c r="E139" s="166">
        <v>20201</v>
      </c>
    </row>
    <row r="140" spans="1:5" ht="12.75" x14ac:dyDescent="0.2">
      <c r="A140" s="166">
        <v>20202</v>
      </c>
      <c r="B140" s="166" t="s">
        <v>1149</v>
      </c>
      <c r="C140" s="166"/>
      <c r="D140" s="166" t="s">
        <v>1149</v>
      </c>
      <c r="E140" s="166">
        <v>20202</v>
      </c>
    </row>
    <row r="141" spans="1:5" ht="12.75" x14ac:dyDescent="0.2">
      <c r="A141" s="166">
        <v>20203</v>
      </c>
      <c r="B141" s="166" t="s">
        <v>1205</v>
      </c>
      <c r="C141" s="166"/>
      <c r="D141" s="166" t="s">
        <v>1205</v>
      </c>
      <c r="E141" s="166">
        <v>20203</v>
      </c>
    </row>
    <row r="142" spans="1:5" ht="12.75" x14ac:dyDescent="0.2">
      <c r="A142" s="166">
        <v>20204</v>
      </c>
      <c r="B142" s="166" t="s">
        <v>1507</v>
      </c>
      <c r="C142" s="166"/>
      <c r="D142" s="166" t="s">
        <v>1507</v>
      </c>
      <c r="E142" s="166">
        <v>20204</v>
      </c>
    </row>
    <row r="143" spans="1:5" ht="12.75" x14ac:dyDescent="0.2">
      <c r="A143" s="166">
        <v>20205</v>
      </c>
      <c r="B143" s="166" t="s">
        <v>1206</v>
      </c>
      <c r="C143" s="166"/>
      <c r="D143" s="166" t="s">
        <v>1206</v>
      </c>
      <c r="E143" s="166">
        <v>20205</v>
      </c>
    </row>
    <row r="144" spans="1:5" ht="12.75" x14ac:dyDescent="0.2">
      <c r="A144" s="166">
        <v>20206</v>
      </c>
      <c r="B144" s="166" t="s">
        <v>1207</v>
      </c>
      <c r="C144" s="166"/>
      <c r="D144" s="166" t="s">
        <v>1207</v>
      </c>
      <c r="E144" s="166">
        <v>20206</v>
      </c>
    </row>
    <row r="145" spans="1:5" ht="12.75" x14ac:dyDescent="0.2">
      <c r="A145" s="166">
        <v>20207</v>
      </c>
      <c r="B145" s="166" t="s">
        <v>1208</v>
      </c>
      <c r="C145" s="166"/>
      <c r="D145" s="166" t="s">
        <v>1208</v>
      </c>
      <c r="E145" s="166">
        <v>20207</v>
      </c>
    </row>
    <row r="146" spans="1:5" ht="12.75" x14ac:dyDescent="0.2">
      <c r="A146" s="166">
        <v>20208</v>
      </c>
      <c r="B146" s="166" t="s">
        <v>1209</v>
      </c>
      <c r="C146" s="166"/>
      <c r="D146" s="166" t="s">
        <v>1209</v>
      </c>
      <c r="E146" s="166">
        <v>20208</v>
      </c>
    </row>
    <row r="147" spans="1:5" ht="12.75" x14ac:dyDescent="0.2">
      <c r="A147" s="166">
        <v>20209</v>
      </c>
      <c r="B147" s="166" t="s">
        <v>1211</v>
      </c>
      <c r="C147" s="166"/>
      <c r="D147" s="166" t="s">
        <v>1211</v>
      </c>
      <c r="E147" s="166">
        <v>20209</v>
      </c>
    </row>
    <row r="148" spans="1:5" ht="12.75" x14ac:dyDescent="0.2">
      <c r="A148" s="166">
        <v>20210</v>
      </c>
      <c r="B148" s="166" t="s">
        <v>1212</v>
      </c>
      <c r="C148" s="166"/>
      <c r="D148" s="166" t="s">
        <v>1212</v>
      </c>
      <c r="E148" s="166">
        <v>20210</v>
      </c>
    </row>
    <row r="149" spans="1:5" ht="12.75" x14ac:dyDescent="0.2">
      <c r="A149" s="166">
        <v>20211</v>
      </c>
      <c r="B149" s="166" t="s">
        <v>1213</v>
      </c>
      <c r="C149" s="166"/>
      <c r="D149" s="166" t="s">
        <v>1213</v>
      </c>
      <c r="E149" s="166">
        <v>20211</v>
      </c>
    </row>
    <row r="150" spans="1:5" ht="12.75" x14ac:dyDescent="0.2">
      <c r="A150" s="166">
        <v>20212</v>
      </c>
      <c r="B150" s="166" t="s">
        <v>1215</v>
      </c>
      <c r="C150" s="166"/>
      <c r="D150" s="166" t="s">
        <v>1215</v>
      </c>
      <c r="E150" s="166">
        <v>20212</v>
      </c>
    </row>
    <row r="151" spans="1:5" ht="12.75" x14ac:dyDescent="0.2">
      <c r="A151" s="166">
        <v>20213</v>
      </c>
      <c r="B151" s="166" t="s">
        <v>1508</v>
      </c>
      <c r="C151" s="166"/>
      <c r="D151" s="166" t="s">
        <v>1508</v>
      </c>
      <c r="E151" s="166">
        <v>20213</v>
      </c>
    </row>
    <row r="152" spans="1:5" ht="12.75" x14ac:dyDescent="0.2">
      <c r="A152" s="166">
        <v>20214</v>
      </c>
      <c r="B152" s="166" t="s">
        <v>1216</v>
      </c>
      <c r="C152" s="166"/>
      <c r="D152" s="166" t="s">
        <v>1216</v>
      </c>
      <c r="E152" s="166">
        <v>20214</v>
      </c>
    </row>
    <row r="153" spans="1:5" ht="12.75" x14ac:dyDescent="0.2">
      <c r="A153" s="166">
        <v>20301</v>
      </c>
      <c r="B153" s="166" t="s">
        <v>777</v>
      </c>
      <c r="C153" s="166"/>
      <c r="D153" s="166" t="s">
        <v>777</v>
      </c>
      <c r="E153" s="166">
        <v>20301</v>
      </c>
    </row>
    <row r="154" spans="1:5" ht="12.75" x14ac:dyDescent="0.2">
      <c r="A154" s="166">
        <v>20302</v>
      </c>
      <c r="B154" s="166" t="s">
        <v>815</v>
      </c>
      <c r="C154" s="166"/>
      <c r="D154" s="166" t="s">
        <v>815</v>
      </c>
      <c r="E154" s="166">
        <v>20302</v>
      </c>
    </row>
    <row r="155" spans="1:5" ht="12.75" x14ac:dyDescent="0.2">
      <c r="A155" s="166">
        <v>20303</v>
      </c>
      <c r="B155" s="166" t="s">
        <v>1217</v>
      </c>
      <c r="C155" s="166"/>
      <c r="D155" s="166" t="s">
        <v>1217</v>
      </c>
      <c r="E155" s="166">
        <v>20303</v>
      </c>
    </row>
    <row r="156" spans="1:5" ht="12.75" x14ac:dyDescent="0.2">
      <c r="A156" s="166">
        <v>20304</v>
      </c>
      <c r="B156" s="166" t="s">
        <v>855</v>
      </c>
      <c r="C156" s="166"/>
      <c r="D156" s="166" t="s">
        <v>855</v>
      </c>
      <c r="E156" s="166">
        <v>20304</v>
      </c>
    </row>
    <row r="157" spans="1:5" ht="12.75" x14ac:dyDescent="0.2">
      <c r="A157" s="166">
        <v>20305</v>
      </c>
      <c r="B157" s="166" t="s">
        <v>856</v>
      </c>
      <c r="C157" s="166"/>
      <c r="D157" s="166" t="s">
        <v>856</v>
      </c>
      <c r="E157" s="166">
        <v>20305</v>
      </c>
    </row>
    <row r="158" spans="1:5" ht="12.75" x14ac:dyDescent="0.2">
      <c r="A158" s="166">
        <v>20307</v>
      </c>
      <c r="B158" s="166" t="s">
        <v>858</v>
      </c>
      <c r="C158" s="166"/>
      <c r="D158" s="166" t="s">
        <v>858</v>
      </c>
      <c r="E158" s="166">
        <v>20307</v>
      </c>
    </row>
    <row r="159" spans="1:5" ht="12.75" x14ac:dyDescent="0.2">
      <c r="A159" s="166">
        <v>20308</v>
      </c>
      <c r="B159" s="166" t="s">
        <v>860</v>
      </c>
      <c r="C159" s="166"/>
      <c r="D159" s="166" t="s">
        <v>860</v>
      </c>
      <c r="E159" s="166">
        <v>20308</v>
      </c>
    </row>
    <row r="160" spans="1:5" ht="12.75" x14ac:dyDescent="0.2">
      <c r="A160" s="166">
        <v>20401</v>
      </c>
      <c r="B160" s="166" t="s">
        <v>782</v>
      </c>
      <c r="C160" s="166"/>
      <c r="D160" s="166" t="s">
        <v>782</v>
      </c>
      <c r="E160" s="166">
        <v>20401</v>
      </c>
    </row>
    <row r="161" spans="1:5" ht="12.75" x14ac:dyDescent="0.2">
      <c r="A161" s="166">
        <v>20402</v>
      </c>
      <c r="B161" s="166" t="s">
        <v>818</v>
      </c>
      <c r="C161" s="166"/>
      <c r="D161" s="166" t="s">
        <v>818</v>
      </c>
      <c r="E161" s="166">
        <v>20402</v>
      </c>
    </row>
    <row r="162" spans="1:5" ht="12.75" x14ac:dyDescent="0.2">
      <c r="A162" s="166">
        <v>20403</v>
      </c>
      <c r="B162" s="166" t="s">
        <v>1219</v>
      </c>
      <c r="C162" s="166"/>
      <c r="D162" s="166" t="s">
        <v>1219</v>
      </c>
      <c r="E162" s="166">
        <v>20403</v>
      </c>
    </row>
    <row r="163" spans="1:5" ht="12.75" x14ac:dyDescent="0.2">
      <c r="A163" s="166">
        <v>20404</v>
      </c>
      <c r="B163" s="166" t="s">
        <v>863</v>
      </c>
      <c r="C163" s="166"/>
      <c r="D163" s="166" t="s">
        <v>863</v>
      </c>
      <c r="E163" s="166">
        <v>20404</v>
      </c>
    </row>
    <row r="164" spans="1:5" ht="12.75" x14ac:dyDescent="0.2">
      <c r="A164" s="166">
        <v>20501</v>
      </c>
      <c r="B164" s="166" t="s">
        <v>786</v>
      </c>
      <c r="C164" s="166"/>
      <c r="D164" s="166" t="s">
        <v>786</v>
      </c>
      <c r="E164" s="166">
        <v>20501</v>
      </c>
    </row>
    <row r="165" spans="1:5" ht="12.75" x14ac:dyDescent="0.2">
      <c r="A165" s="166">
        <v>20502</v>
      </c>
      <c r="B165" s="166" t="s">
        <v>1177</v>
      </c>
      <c r="C165" s="166"/>
      <c r="D165" s="166" t="s">
        <v>1177</v>
      </c>
      <c r="E165" s="166">
        <v>20502</v>
      </c>
    </row>
    <row r="166" spans="1:5" ht="12.75" x14ac:dyDescent="0.2">
      <c r="A166" s="166">
        <v>20503</v>
      </c>
      <c r="B166" s="166" t="s">
        <v>865</v>
      </c>
      <c r="C166" s="166"/>
      <c r="D166" s="166" t="s">
        <v>865</v>
      </c>
      <c r="E166" s="166">
        <v>20503</v>
      </c>
    </row>
    <row r="167" spans="1:5" ht="12.75" x14ac:dyDescent="0.2">
      <c r="A167" s="166">
        <v>20504</v>
      </c>
      <c r="B167" s="166" t="s">
        <v>867</v>
      </c>
      <c r="C167" s="166"/>
      <c r="D167" s="166" t="s">
        <v>867</v>
      </c>
      <c r="E167" s="166">
        <v>20504</v>
      </c>
    </row>
    <row r="168" spans="1:5" ht="12.75" x14ac:dyDescent="0.2">
      <c r="A168" s="166">
        <v>20505</v>
      </c>
      <c r="B168" s="166" t="s">
        <v>1222</v>
      </c>
      <c r="C168" s="166"/>
      <c r="D168" s="166" t="s">
        <v>1222</v>
      </c>
      <c r="E168" s="166">
        <v>20505</v>
      </c>
    </row>
    <row r="169" spans="1:5" ht="12.75" x14ac:dyDescent="0.2">
      <c r="A169" s="166">
        <v>20506</v>
      </c>
      <c r="B169" s="166" t="s">
        <v>1223</v>
      </c>
      <c r="C169" s="166"/>
      <c r="D169" s="166" t="s">
        <v>1223</v>
      </c>
      <c r="E169" s="166">
        <v>20506</v>
      </c>
    </row>
    <row r="170" spans="1:5" ht="12.75" x14ac:dyDescent="0.2">
      <c r="A170" s="166">
        <v>20507</v>
      </c>
      <c r="B170" s="166" t="s">
        <v>869</v>
      </c>
      <c r="C170" s="166"/>
      <c r="D170" s="166" t="s">
        <v>869</v>
      </c>
      <c r="E170" s="166">
        <v>20507</v>
      </c>
    </row>
    <row r="171" spans="1:5" ht="12.75" x14ac:dyDescent="0.2">
      <c r="A171" s="166">
        <v>20508</v>
      </c>
      <c r="B171" s="166" t="s">
        <v>871</v>
      </c>
      <c r="C171" s="166"/>
      <c r="D171" s="166" t="s">
        <v>871</v>
      </c>
      <c r="E171" s="166">
        <v>20508</v>
      </c>
    </row>
    <row r="172" spans="1:5" ht="12.75" x14ac:dyDescent="0.2">
      <c r="A172" s="166">
        <v>20601</v>
      </c>
      <c r="B172" s="166" t="s">
        <v>791</v>
      </c>
      <c r="C172" s="166"/>
      <c r="D172" s="166" t="s">
        <v>791</v>
      </c>
      <c r="E172" s="166">
        <v>20601</v>
      </c>
    </row>
    <row r="173" spans="1:5" ht="12.75" x14ac:dyDescent="0.2">
      <c r="A173" s="166">
        <v>20602</v>
      </c>
      <c r="B173" s="166" t="s">
        <v>824</v>
      </c>
      <c r="C173" s="166"/>
      <c r="D173" s="166" t="s">
        <v>824</v>
      </c>
      <c r="E173" s="166">
        <v>20602</v>
      </c>
    </row>
    <row r="174" spans="1:5" ht="12.75" x14ac:dyDescent="0.2">
      <c r="A174" s="166">
        <v>20603</v>
      </c>
      <c r="B174" s="166" t="s">
        <v>1224</v>
      </c>
      <c r="C174" s="166"/>
      <c r="D174" s="166" t="s">
        <v>1224</v>
      </c>
      <c r="E174" s="166">
        <v>20603</v>
      </c>
    </row>
    <row r="175" spans="1:5" ht="12.75" x14ac:dyDescent="0.2">
      <c r="A175" s="166">
        <v>20604</v>
      </c>
      <c r="B175" s="166" t="s">
        <v>876</v>
      </c>
      <c r="C175" s="166"/>
      <c r="D175" s="166" t="s">
        <v>876</v>
      </c>
      <c r="E175" s="166">
        <v>20604</v>
      </c>
    </row>
    <row r="176" spans="1:5" ht="12.75" x14ac:dyDescent="0.2">
      <c r="A176" s="166">
        <v>20605</v>
      </c>
      <c r="B176" s="166" t="s">
        <v>1225</v>
      </c>
      <c r="C176" s="166"/>
      <c r="D176" s="166" t="s">
        <v>1225</v>
      </c>
      <c r="E176" s="166">
        <v>20605</v>
      </c>
    </row>
    <row r="177" spans="1:5" ht="12.75" x14ac:dyDescent="0.2">
      <c r="A177" s="166">
        <v>20606</v>
      </c>
      <c r="B177" s="166" t="s">
        <v>877</v>
      </c>
      <c r="C177" s="166"/>
      <c r="D177" s="166" t="s">
        <v>877</v>
      </c>
      <c r="E177" s="166">
        <v>20606</v>
      </c>
    </row>
    <row r="178" spans="1:5" ht="12.75" x14ac:dyDescent="0.2">
      <c r="A178" s="166">
        <v>20607</v>
      </c>
      <c r="B178" s="166" t="s">
        <v>1509</v>
      </c>
      <c r="C178" s="166"/>
      <c r="D178" s="166" t="s">
        <v>1509</v>
      </c>
      <c r="E178" s="166">
        <v>20607</v>
      </c>
    </row>
    <row r="179" spans="1:5" ht="12.75" x14ac:dyDescent="0.2">
      <c r="A179" s="166">
        <v>20608</v>
      </c>
      <c r="B179" s="166" t="s">
        <v>879</v>
      </c>
      <c r="C179" s="166"/>
      <c r="D179" s="166" t="s">
        <v>879</v>
      </c>
      <c r="E179" s="166">
        <v>20608</v>
      </c>
    </row>
    <row r="180" spans="1:5" ht="12.75" x14ac:dyDescent="0.2">
      <c r="A180" s="166">
        <v>20701</v>
      </c>
      <c r="B180" s="166" t="s">
        <v>795</v>
      </c>
      <c r="C180" s="166"/>
      <c r="D180" s="166" t="s">
        <v>795</v>
      </c>
      <c r="E180" s="166">
        <v>20701</v>
      </c>
    </row>
    <row r="181" spans="1:5" ht="12.75" x14ac:dyDescent="0.2">
      <c r="A181" s="166">
        <v>20702</v>
      </c>
      <c r="B181" s="166" t="s">
        <v>827</v>
      </c>
      <c r="C181" s="166"/>
      <c r="D181" s="166" t="s">
        <v>827</v>
      </c>
      <c r="E181" s="166">
        <v>20702</v>
      </c>
    </row>
    <row r="182" spans="1:5" ht="12.75" x14ac:dyDescent="0.2">
      <c r="A182" s="166">
        <v>20703</v>
      </c>
      <c r="B182" s="166" t="s">
        <v>881</v>
      </c>
      <c r="C182" s="166"/>
      <c r="D182" s="166" t="s">
        <v>881</v>
      </c>
      <c r="E182" s="166">
        <v>20703</v>
      </c>
    </row>
    <row r="183" spans="1:5" ht="12.75" x14ac:dyDescent="0.2">
      <c r="A183" s="166">
        <v>20704</v>
      </c>
      <c r="B183" s="166" t="s">
        <v>882</v>
      </c>
      <c r="C183" s="166"/>
      <c r="D183" s="166" t="s">
        <v>882</v>
      </c>
      <c r="E183" s="166">
        <v>20704</v>
      </c>
    </row>
    <row r="184" spans="1:5" ht="12.75" x14ac:dyDescent="0.2">
      <c r="A184" s="166">
        <v>20705</v>
      </c>
      <c r="B184" s="166" t="s">
        <v>883</v>
      </c>
      <c r="C184" s="166"/>
      <c r="D184" s="166" t="s">
        <v>883</v>
      </c>
      <c r="E184" s="166">
        <v>20705</v>
      </c>
    </row>
    <row r="185" spans="1:5" ht="12.75" x14ac:dyDescent="0.2">
      <c r="A185" s="166">
        <v>20706</v>
      </c>
      <c r="B185" s="166" t="s">
        <v>1228</v>
      </c>
      <c r="C185" s="166"/>
      <c r="D185" s="166" t="s">
        <v>1228</v>
      </c>
      <c r="E185" s="166">
        <v>20706</v>
      </c>
    </row>
    <row r="186" spans="1:5" ht="12.75" x14ac:dyDescent="0.2">
      <c r="A186" s="166">
        <v>20707</v>
      </c>
      <c r="B186" s="166" t="s">
        <v>1230</v>
      </c>
      <c r="C186" s="166"/>
      <c r="D186" s="166" t="s">
        <v>1230</v>
      </c>
      <c r="E186" s="166">
        <v>20707</v>
      </c>
    </row>
    <row r="187" spans="1:5" ht="12.75" x14ac:dyDescent="0.2">
      <c r="A187" s="166">
        <v>20801</v>
      </c>
      <c r="B187" s="166" t="s">
        <v>1115</v>
      </c>
      <c r="C187" s="166"/>
      <c r="D187" s="166" t="s">
        <v>1115</v>
      </c>
      <c r="E187" s="166">
        <v>20801</v>
      </c>
    </row>
    <row r="188" spans="1:5" ht="12.75" x14ac:dyDescent="0.2">
      <c r="A188" s="166">
        <v>20802</v>
      </c>
      <c r="B188" s="166" t="s">
        <v>1197</v>
      </c>
      <c r="C188" s="166"/>
      <c r="D188" s="166" t="s">
        <v>1197</v>
      </c>
      <c r="E188" s="166">
        <v>20802</v>
      </c>
    </row>
    <row r="189" spans="1:5" ht="12.75" x14ac:dyDescent="0.2">
      <c r="A189" s="166">
        <v>20803</v>
      </c>
      <c r="B189" s="166" t="s">
        <v>1232</v>
      </c>
      <c r="C189" s="166"/>
      <c r="D189" s="166" t="s">
        <v>1232</v>
      </c>
      <c r="E189" s="166">
        <v>20803</v>
      </c>
    </row>
    <row r="190" spans="1:5" ht="12.75" x14ac:dyDescent="0.2">
      <c r="A190" s="166">
        <v>20804</v>
      </c>
      <c r="B190" s="166" t="s">
        <v>1233</v>
      </c>
      <c r="C190" s="166"/>
      <c r="D190" s="166" t="s">
        <v>1233</v>
      </c>
      <c r="E190" s="166">
        <v>20804</v>
      </c>
    </row>
    <row r="191" spans="1:5" ht="12.75" x14ac:dyDescent="0.2">
      <c r="A191" s="166">
        <v>20805</v>
      </c>
      <c r="B191" s="166" t="s">
        <v>1510</v>
      </c>
      <c r="C191" s="166"/>
      <c r="D191" s="166" t="s">
        <v>1510</v>
      </c>
      <c r="E191" s="166">
        <v>20805</v>
      </c>
    </row>
    <row r="192" spans="1:5" ht="12.75" x14ac:dyDescent="0.2">
      <c r="A192" s="166">
        <v>20901</v>
      </c>
      <c r="B192" s="166" t="s">
        <v>800</v>
      </c>
      <c r="C192" s="166"/>
      <c r="D192" s="166" t="s">
        <v>800</v>
      </c>
      <c r="E192" s="166">
        <v>20901</v>
      </c>
    </row>
    <row r="193" spans="1:5" ht="12.75" x14ac:dyDescent="0.2">
      <c r="A193" s="166">
        <v>20902</v>
      </c>
      <c r="B193" s="166" t="s">
        <v>833</v>
      </c>
      <c r="C193" s="166"/>
      <c r="D193" s="166" t="s">
        <v>833</v>
      </c>
      <c r="E193" s="166">
        <v>20902</v>
      </c>
    </row>
    <row r="194" spans="1:5" ht="12.75" x14ac:dyDescent="0.2">
      <c r="A194" s="166">
        <v>20903</v>
      </c>
      <c r="B194" s="166" t="s">
        <v>1511</v>
      </c>
      <c r="C194" s="166"/>
      <c r="D194" s="166" t="s">
        <v>1511</v>
      </c>
      <c r="E194" s="166">
        <v>20903</v>
      </c>
    </row>
    <row r="195" spans="1:5" ht="12.75" x14ac:dyDescent="0.2">
      <c r="A195" s="166">
        <v>20904</v>
      </c>
      <c r="B195" s="166" t="s">
        <v>888</v>
      </c>
      <c r="C195" s="166"/>
      <c r="D195" s="166" t="s">
        <v>888</v>
      </c>
      <c r="E195" s="166">
        <v>20904</v>
      </c>
    </row>
    <row r="196" spans="1:5" ht="12.75" x14ac:dyDescent="0.2">
      <c r="A196" s="166">
        <v>20905</v>
      </c>
      <c r="B196" s="166" t="s">
        <v>889</v>
      </c>
      <c r="C196" s="166"/>
      <c r="D196" s="166" t="s">
        <v>889</v>
      </c>
      <c r="E196" s="166">
        <v>20905</v>
      </c>
    </row>
    <row r="197" spans="1:5" ht="12.75" x14ac:dyDescent="0.2">
      <c r="A197" s="166">
        <v>21001</v>
      </c>
      <c r="B197" s="166" t="s">
        <v>804</v>
      </c>
      <c r="C197" s="166"/>
      <c r="D197" s="166" t="s">
        <v>804</v>
      </c>
      <c r="E197" s="166">
        <v>21001</v>
      </c>
    </row>
    <row r="198" spans="1:5" ht="12.75" x14ac:dyDescent="0.2">
      <c r="A198" s="166">
        <v>21002</v>
      </c>
      <c r="B198" s="166" t="s">
        <v>838</v>
      </c>
      <c r="C198" s="166"/>
      <c r="D198" s="166" t="s">
        <v>838</v>
      </c>
      <c r="E198" s="166">
        <v>21002</v>
      </c>
    </row>
    <row r="199" spans="1:5" ht="12.75" x14ac:dyDescent="0.2">
      <c r="A199" s="166">
        <v>21003</v>
      </c>
      <c r="B199" s="166" t="s">
        <v>891</v>
      </c>
      <c r="C199" s="166"/>
      <c r="D199" s="166" t="s">
        <v>891</v>
      </c>
      <c r="E199" s="166">
        <v>21003</v>
      </c>
    </row>
    <row r="200" spans="1:5" ht="12.75" x14ac:dyDescent="0.2">
      <c r="A200" s="166">
        <v>21004</v>
      </c>
      <c r="B200" s="166" t="s">
        <v>1512</v>
      </c>
      <c r="C200" s="166"/>
      <c r="D200" s="166" t="s">
        <v>1512</v>
      </c>
      <c r="E200" s="166">
        <v>21004</v>
      </c>
    </row>
    <row r="201" spans="1:5" ht="12.75" x14ac:dyDescent="0.2">
      <c r="A201" s="166">
        <v>21005</v>
      </c>
      <c r="B201" s="166" t="s">
        <v>893</v>
      </c>
      <c r="C201" s="166"/>
      <c r="D201" s="166" t="s">
        <v>893</v>
      </c>
      <c r="E201" s="166">
        <v>21005</v>
      </c>
    </row>
    <row r="202" spans="1:5" ht="12.75" x14ac:dyDescent="0.2">
      <c r="A202" s="166">
        <v>21006</v>
      </c>
      <c r="B202" s="166" t="s">
        <v>895</v>
      </c>
      <c r="C202" s="166"/>
      <c r="D202" s="166" t="s">
        <v>895</v>
      </c>
      <c r="E202" s="166">
        <v>21006</v>
      </c>
    </row>
    <row r="203" spans="1:5" ht="12.75" x14ac:dyDescent="0.2">
      <c r="A203" s="166">
        <v>21007</v>
      </c>
      <c r="B203" s="166" t="s">
        <v>1513</v>
      </c>
      <c r="C203" s="166"/>
      <c r="D203" s="166" t="s">
        <v>1513</v>
      </c>
      <c r="E203" s="166">
        <v>21007</v>
      </c>
    </row>
    <row r="204" spans="1:5" ht="12.75" x14ac:dyDescent="0.2">
      <c r="A204" s="166">
        <v>21008</v>
      </c>
      <c r="B204" s="166" t="s">
        <v>896</v>
      </c>
      <c r="C204" s="166"/>
      <c r="D204" s="166" t="s">
        <v>896</v>
      </c>
      <c r="E204" s="166">
        <v>21008</v>
      </c>
    </row>
    <row r="205" spans="1:5" ht="12.75" x14ac:dyDescent="0.2">
      <c r="A205" s="166">
        <v>21009</v>
      </c>
      <c r="B205" s="166" t="s">
        <v>897</v>
      </c>
      <c r="C205" s="166"/>
      <c r="D205" s="166" t="s">
        <v>897</v>
      </c>
      <c r="E205" s="166">
        <v>21009</v>
      </c>
    </row>
    <row r="206" spans="1:5" ht="12.75" x14ac:dyDescent="0.2">
      <c r="A206" s="166">
        <v>21010</v>
      </c>
      <c r="B206" s="166" t="s">
        <v>898</v>
      </c>
      <c r="C206" s="166"/>
      <c r="D206" s="166" t="s">
        <v>898</v>
      </c>
      <c r="E206" s="166">
        <v>21010</v>
      </c>
    </row>
    <row r="207" spans="1:5" ht="12.75" x14ac:dyDescent="0.2">
      <c r="A207" s="166">
        <v>21011</v>
      </c>
      <c r="B207" s="166" t="s">
        <v>899</v>
      </c>
      <c r="C207" s="166"/>
      <c r="D207" s="166" t="s">
        <v>899</v>
      </c>
      <c r="E207" s="166">
        <v>21011</v>
      </c>
    </row>
    <row r="208" spans="1:5" ht="12.75" x14ac:dyDescent="0.2">
      <c r="A208" s="166">
        <v>21012</v>
      </c>
      <c r="B208" s="166" t="s">
        <v>900</v>
      </c>
      <c r="C208" s="166"/>
      <c r="D208" s="166" t="s">
        <v>900</v>
      </c>
      <c r="E208" s="166">
        <v>21012</v>
      </c>
    </row>
    <row r="209" spans="1:5" ht="12.75" x14ac:dyDescent="0.2">
      <c r="A209" s="166">
        <v>21013</v>
      </c>
      <c r="B209" s="166" t="s">
        <v>901</v>
      </c>
      <c r="C209" s="166"/>
      <c r="D209" s="166" t="s">
        <v>901</v>
      </c>
      <c r="E209" s="166">
        <v>21013</v>
      </c>
    </row>
    <row r="210" spans="1:5" ht="12.75" x14ac:dyDescent="0.2">
      <c r="A210" s="166">
        <v>21101</v>
      </c>
      <c r="B210" s="166" t="s">
        <v>807</v>
      </c>
      <c r="C210" s="166"/>
      <c r="D210" s="166" t="s">
        <v>807</v>
      </c>
      <c r="E210" s="166">
        <v>21101</v>
      </c>
    </row>
    <row r="211" spans="1:5" ht="12.75" x14ac:dyDescent="0.2">
      <c r="A211" s="166">
        <v>21102</v>
      </c>
      <c r="B211" s="166" t="s">
        <v>844</v>
      </c>
      <c r="C211" s="166"/>
      <c r="D211" s="166" t="s">
        <v>844</v>
      </c>
      <c r="E211" s="166">
        <v>21102</v>
      </c>
    </row>
    <row r="212" spans="1:5" ht="12.75" x14ac:dyDescent="0.2">
      <c r="A212" s="166">
        <v>21103</v>
      </c>
      <c r="B212" s="166" t="s">
        <v>1514</v>
      </c>
      <c r="C212" s="166"/>
      <c r="D212" s="166" t="s">
        <v>1514</v>
      </c>
      <c r="E212" s="166">
        <v>21103</v>
      </c>
    </row>
    <row r="213" spans="1:5" ht="12.75" x14ac:dyDescent="0.2">
      <c r="A213" s="166">
        <v>21104</v>
      </c>
      <c r="B213" s="166" t="s">
        <v>905</v>
      </c>
      <c r="C213" s="166"/>
      <c r="D213" s="166" t="s">
        <v>905</v>
      </c>
      <c r="E213" s="166">
        <v>21104</v>
      </c>
    </row>
    <row r="214" spans="1:5" ht="12.75" x14ac:dyDescent="0.2">
      <c r="A214" s="166">
        <v>21105</v>
      </c>
      <c r="B214" s="166" t="s">
        <v>906</v>
      </c>
      <c r="C214" s="166"/>
      <c r="D214" s="166" t="s">
        <v>906</v>
      </c>
      <c r="E214" s="166">
        <v>21105</v>
      </c>
    </row>
    <row r="215" spans="1:5" ht="12.75" x14ac:dyDescent="0.2">
      <c r="A215" s="166">
        <v>21106</v>
      </c>
      <c r="B215" s="166" t="s">
        <v>907</v>
      </c>
      <c r="C215" s="166"/>
      <c r="D215" s="166" t="s">
        <v>907</v>
      </c>
      <c r="E215" s="166">
        <v>21106</v>
      </c>
    </row>
    <row r="216" spans="1:5" ht="12.75" x14ac:dyDescent="0.2">
      <c r="A216" s="166">
        <v>21107</v>
      </c>
      <c r="B216" s="166" t="s">
        <v>908</v>
      </c>
      <c r="C216" s="166"/>
      <c r="D216" s="166" t="s">
        <v>908</v>
      </c>
      <c r="E216" s="166">
        <v>21107</v>
      </c>
    </row>
    <row r="217" spans="1:5" ht="12.75" x14ac:dyDescent="0.2">
      <c r="A217" s="166">
        <v>21201</v>
      </c>
      <c r="B217" s="166" t="s">
        <v>1139</v>
      </c>
      <c r="C217" s="166"/>
      <c r="D217" s="166" t="s">
        <v>1139</v>
      </c>
      <c r="E217" s="166">
        <v>21201</v>
      </c>
    </row>
    <row r="218" spans="1:5" ht="12.75" x14ac:dyDescent="0.2">
      <c r="A218" s="166">
        <v>21202</v>
      </c>
      <c r="B218" s="166" t="s">
        <v>1204</v>
      </c>
      <c r="C218" s="166"/>
      <c r="D218" s="166" t="s">
        <v>1204</v>
      </c>
      <c r="E218" s="166">
        <v>21202</v>
      </c>
    </row>
    <row r="219" spans="1:5" ht="12.75" x14ac:dyDescent="0.2">
      <c r="A219" s="166">
        <v>21203</v>
      </c>
      <c r="B219" s="166" t="s">
        <v>1235</v>
      </c>
      <c r="C219" s="166"/>
      <c r="D219" s="166" t="s">
        <v>1235</v>
      </c>
      <c r="E219" s="166">
        <v>21203</v>
      </c>
    </row>
    <row r="220" spans="1:5" ht="12.75" x14ac:dyDescent="0.2">
      <c r="A220" s="166">
        <v>21204</v>
      </c>
      <c r="B220" s="166" t="s">
        <v>1240</v>
      </c>
      <c r="C220" s="166"/>
      <c r="D220" s="166" t="s">
        <v>1240</v>
      </c>
      <c r="E220" s="166">
        <v>21204</v>
      </c>
    </row>
    <row r="221" spans="1:5" ht="12.75" x14ac:dyDescent="0.2">
      <c r="A221" s="166">
        <v>21205</v>
      </c>
      <c r="B221" s="166" t="s">
        <v>1241</v>
      </c>
      <c r="C221" s="166"/>
      <c r="D221" s="166" t="s">
        <v>1241</v>
      </c>
      <c r="E221" s="166">
        <v>21205</v>
      </c>
    </row>
    <row r="222" spans="1:5" ht="12.75" x14ac:dyDescent="0.2">
      <c r="A222" s="166">
        <v>21301</v>
      </c>
      <c r="B222" s="166" t="s">
        <v>911</v>
      </c>
      <c r="C222" s="166"/>
      <c r="D222" s="166" t="s">
        <v>911</v>
      </c>
      <c r="E222" s="166">
        <v>21301</v>
      </c>
    </row>
    <row r="223" spans="1:5" ht="12.75" x14ac:dyDescent="0.2">
      <c r="A223" s="166">
        <v>21302</v>
      </c>
      <c r="B223" s="166" t="s">
        <v>912</v>
      </c>
      <c r="C223" s="166"/>
      <c r="D223" s="166" t="s">
        <v>912</v>
      </c>
      <c r="E223" s="166">
        <v>21302</v>
      </c>
    </row>
    <row r="224" spans="1:5" ht="12.75" x14ac:dyDescent="0.2">
      <c r="A224" s="166">
        <v>21303</v>
      </c>
      <c r="B224" s="166" t="s">
        <v>1515</v>
      </c>
      <c r="C224" s="166"/>
      <c r="D224" s="166" t="s">
        <v>1515</v>
      </c>
      <c r="E224" s="166">
        <v>21303</v>
      </c>
    </row>
    <row r="225" spans="1:5" ht="12.75" x14ac:dyDescent="0.2">
      <c r="A225" s="166">
        <v>21304</v>
      </c>
      <c r="B225" s="166" t="s">
        <v>915</v>
      </c>
      <c r="C225" s="166"/>
      <c r="D225" s="166" t="s">
        <v>915</v>
      </c>
      <c r="E225" s="166">
        <v>21304</v>
      </c>
    </row>
    <row r="226" spans="1:5" ht="12.75" x14ac:dyDescent="0.2">
      <c r="A226" s="166">
        <v>21305</v>
      </c>
      <c r="B226" s="166" t="s">
        <v>917</v>
      </c>
      <c r="C226" s="166"/>
      <c r="D226" s="166" t="s">
        <v>917</v>
      </c>
      <c r="E226" s="166">
        <v>21305</v>
      </c>
    </row>
    <row r="227" spans="1:5" ht="12.75" x14ac:dyDescent="0.2">
      <c r="A227" s="166">
        <v>21306</v>
      </c>
      <c r="B227" s="166" t="s">
        <v>1243</v>
      </c>
      <c r="C227" s="166"/>
      <c r="D227" s="166" t="s">
        <v>1243</v>
      </c>
      <c r="E227" s="166">
        <v>21306</v>
      </c>
    </row>
    <row r="228" spans="1:5" ht="12.75" x14ac:dyDescent="0.2">
      <c r="A228" s="166">
        <v>21307</v>
      </c>
      <c r="B228" s="166" t="s">
        <v>919</v>
      </c>
      <c r="C228" s="166"/>
      <c r="D228" s="166" t="s">
        <v>919</v>
      </c>
      <c r="E228" s="166">
        <v>21307</v>
      </c>
    </row>
    <row r="229" spans="1:5" ht="12.75" x14ac:dyDescent="0.2">
      <c r="A229" s="166">
        <v>21308</v>
      </c>
      <c r="B229" s="166" t="s">
        <v>920</v>
      </c>
      <c r="C229" s="166"/>
      <c r="D229" s="166" t="s">
        <v>920</v>
      </c>
      <c r="E229" s="166">
        <v>21308</v>
      </c>
    </row>
    <row r="230" spans="1:5" ht="12.75" x14ac:dyDescent="0.2">
      <c r="A230" s="166">
        <v>21401</v>
      </c>
      <c r="B230" s="166" t="s">
        <v>921</v>
      </c>
      <c r="C230" s="166"/>
      <c r="D230" s="166" t="s">
        <v>921</v>
      </c>
      <c r="E230" s="166">
        <v>21401</v>
      </c>
    </row>
    <row r="231" spans="1:5" ht="12.75" x14ac:dyDescent="0.2">
      <c r="A231" s="167">
        <v>21402</v>
      </c>
      <c r="B231" s="166" t="s">
        <v>922</v>
      </c>
      <c r="C231" s="166"/>
      <c r="D231" s="166" t="s">
        <v>922</v>
      </c>
      <c r="E231" s="167">
        <v>21402</v>
      </c>
    </row>
    <row r="232" spans="1:5" ht="12.75" x14ac:dyDescent="0.2">
      <c r="A232" s="166">
        <v>21403</v>
      </c>
      <c r="B232" s="166" t="s">
        <v>924</v>
      </c>
      <c r="C232" s="166"/>
      <c r="D232" s="166" t="s">
        <v>924</v>
      </c>
      <c r="E232" s="166">
        <v>21403</v>
      </c>
    </row>
    <row r="233" spans="1:5" ht="12.75" x14ac:dyDescent="0.2">
      <c r="A233" s="166">
        <v>21404</v>
      </c>
      <c r="B233" s="166" t="s">
        <v>925</v>
      </c>
      <c r="C233" s="166"/>
      <c r="D233" s="166" t="s">
        <v>925</v>
      </c>
      <c r="E233" s="166">
        <v>21404</v>
      </c>
    </row>
    <row r="234" spans="1:5" ht="12.75" x14ac:dyDescent="0.2">
      <c r="A234" s="166">
        <v>21501</v>
      </c>
      <c r="B234" s="166" t="s">
        <v>927</v>
      </c>
      <c r="C234" s="166"/>
      <c r="D234" s="166" t="s">
        <v>927</v>
      </c>
      <c r="E234" s="166">
        <v>21501</v>
      </c>
    </row>
    <row r="235" spans="1:5" ht="12.75" x14ac:dyDescent="0.2">
      <c r="A235" s="166">
        <v>21502</v>
      </c>
      <c r="B235" s="166" t="s">
        <v>928</v>
      </c>
      <c r="C235" s="166"/>
      <c r="D235" s="166" t="s">
        <v>928</v>
      </c>
      <c r="E235" s="166">
        <v>21502</v>
      </c>
    </row>
    <row r="236" spans="1:5" ht="12.75" x14ac:dyDescent="0.2">
      <c r="A236" s="166">
        <v>21503</v>
      </c>
      <c r="B236" s="166" t="s">
        <v>929</v>
      </c>
      <c r="C236" s="166"/>
      <c r="D236" s="166" t="s">
        <v>929</v>
      </c>
      <c r="E236" s="166">
        <v>21503</v>
      </c>
    </row>
    <row r="237" spans="1:5" ht="12.75" x14ac:dyDescent="0.2">
      <c r="A237" s="166">
        <v>21504</v>
      </c>
      <c r="B237" s="166" t="s">
        <v>930</v>
      </c>
      <c r="C237" s="166"/>
      <c r="D237" s="166" t="s">
        <v>930</v>
      </c>
      <c r="E237" s="166">
        <v>21504</v>
      </c>
    </row>
    <row r="238" spans="1:5" ht="12.75" x14ac:dyDescent="0.2">
      <c r="A238" s="166">
        <v>21601</v>
      </c>
      <c r="B238" s="166" t="s">
        <v>1248</v>
      </c>
      <c r="C238" s="166"/>
      <c r="D238" s="166" t="s">
        <v>1248</v>
      </c>
      <c r="E238" s="166">
        <v>21601</v>
      </c>
    </row>
    <row r="239" spans="1:5" ht="12.75" x14ac:dyDescent="0.2">
      <c r="A239" s="166">
        <v>21602</v>
      </c>
      <c r="B239" s="166" t="s">
        <v>1249</v>
      </c>
      <c r="C239" s="166"/>
      <c r="D239" s="166" t="s">
        <v>1249</v>
      </c>
      <c r="E239" s="166">
        <v>21602</v>
      </c>
    </row>
    <row r="240" spans="1:5" ht="12.75" x14ac:dyDescent="0.2">
      <c r="A240" s="166">
        <v>21603</v>
      </c>
      <c r="B240" s="166" t="s">
        <v>1250</v>
      </c>
      <c r="C240" s="166"/>
      <c r="D240" s="166" t="s">
        <v>1250</v>
      </c>
      <c r="E240" s="166">
        <v>21603</v>
      </c>
    </row>
    <row r="241" spans="1:5" ht="12.75" x14ac:dyDescent="0.2">
      <c r="A241" s="166">
        <v>30101</v>
      </c>
      <c r="B241" s="166" t="s">
        <v>771</v>
      </c>
      <c r="C241" s="166"/>
      <c r="D241" s="166" t="s">
        <v>771</v>
      </c>
      <c r="E241" s="166">
        <v>30101</v>
      </c>
    </row>
    <row r="242" spans="1:5" ht="12.75" x14ac:dyDescent="0.2">
      <c r="A242" s="166">
        <v>30102</v>
      </c>
      <c r="B242" s="166" t="s">
        <v>809</v>
      </c>
      <c r="C242" s="166"/>
      <c r="D242" s="166" t="s">
        <v>809</v>
      </c>
      <c r="E242" s="166">
        <v>30102</v>
      </c>
    </row>
    <row r="243" spans="1:5" ht="12.75" x14ac:dyDescent="0.2">
      <c r="A243" s="166">
        <v>30103</v>
      </c>
      <c r="B243" s="166" t="s">
        <v>848</v>
      </c>
      <c r="C243" s="166"/>
      <c r="D243" s="166" t="s">
        <v>848</v>
      </c>
      <c r="E243" s="166">
        <v>30103</v>
      </c>
    </row>
    <row r="244" spans="1:5" ht="12.75" x14ac:dyDescent="0.2">
      <c r="A244" s="166">
        <v>30104</v>
      </c>
      <c r="B244" s="166" t="s">
        <v>1236</v>
      </c>
      <c r="C244" s="166"/>
      <c r="D244" s="166" t="s">
        <v>1236</v>
      </c>
      <c r="E244" s="166">
        <v>30104</v>
      </c>
    </row>
    <row r="245" spans="1:5" ht="12.75" x14ac:dyDescent="0.2">
      <c r="A245" s="166">
        <v>30105</v>
      </c>
      <c r="B245" s="166" t="s">
        <v>1516</v>
      </c>
      <c r="C245" s="166"/>
      <c r="D245" s="166" t="s">
        <v>1516</v>
      </c>
      <c r="E245" s="166">
        <v>30105</v>
      </c>
    </row>
    <row r="246" spans="1:5" ht="12.75" x14ac:dyDescent="0.2">
      <c r="A246" s="166">
        <v>30106</v>
      </c>
      <c r="B246" s="166" t="s">
        <v>1517</v>
      </c>
      <c r="C246" s="166"/>
      <c r="D246" s="166" t="s">
        <v>1517</v>
      </c>
      <c r="E246" s="166">
        <v>30106</v>
      </c>
    </row>
    <row r="247" spans="1:5" ht="12.75" x14ac:dyDescent="0.2">
      <c r="A247" s="166">
        <v>30107</v>
      </c>
      <c r="B247" s="166" t="s">
        <v>935</v>
      </c>
      <c r="C247" s="166"/>
      <c r="D247" s="166" t="s">
        <v>935</v>
      </c>
      <c r="E247" s="166">
        <v>30107</v>
      </c>
    </row>
    <row r="248" spans="1:5" ht="12.75" x14ac:dyDescent="0.2">
      <c r="A248" s="166">
        <v>30108</v>
      </c>
      <c r="B248" s="166" t="s">
        <v>936</v>
      </c>
      <c r="C248" s="166"/>
      <c r="D248" s="166" t="s">
        <v>936</v>
      </c>
      <c r="E248" s="166">
        <v>30108</v>
      </c>
    </row>
    <row r="249" spans="1:5" ht="12.75" x14ac:dyDescent="0.2">
      <c r="A249" s="166">
        <v>30109</v>
      </c>
      <c r="B249" s="166" t="s">
        <v>1518</v>
      </c>
      <c r="C249" s="166"/>
      <c r="D249" s="166" t="s">
        <v>1518</v>
      </c>
      <c r="E249" s="166">
        <v>30109</v>
      </c>
    </row>
    <row r="250" spans="1:5" ht="12.75" x14ac:dyDescent="0.2">
      <c r="A250" s="166">
        <v>30110</v>
      </c>
      <c r="B250" s="166" t="s">
        <v>938</v>
      </c>
      <c r="C250" s="166"/>
      <c r="D250" s="166" t="s">
        <v>938</v>
      </c>
      <c r="E250" s="166">
        <v>30110</v>
      </c>
    </row>
    <row r="251" spans="1:5" ht="12.75" x14ac:dyDescent="0.2">
      <c r="A251" s="166">
        <v>30111</v>
      </c>
      <c r="B251" s="166" t="s">
        <v>939</v>
      </c>
      <c r="C251" s="166"/>
      <c r="D251" s="166" t="s">
        <v>939</v>
      </c>
      <c r="E251" s="166">
        <v>30111</v>
      </c>
    </row>
    <row r="252" spans="1:5" ht="12.75" x14ac:dyDescent="0.2">
      <c r="A252" s="166">
        <v>30201</v>
      </c>
      <c r="B252" s="166" t="s">
        <v>1066</v>
      </c>
      <c r="C252" s="166"/>
      <c r="D252" s="166" t="s">
        <v>1066</v>
      </c>
      <c r="E252" s="166">
        <v>30201</v>
      </c>
    </row>
    <row r="253" spans="1:5" ht="12.75" x14ac:dyDescent="0.2">
      <c r="A253" s="166">
        <v>30202</v>
      </c>
      <c r="B253" s="166" t="s">
        <v>1151</v>
      </c>
      <c r="C253" s="166"/>
      <c r="D253" s="166" t="s">
        <v>1151</v>
      </c>
      <c r="E253" s="166">
        <v>30202</v>
      </c>
    </row>
    <row r="254" spans="1:5" ht="12.75" x14ac:dyDescent="0.2">
      <c r="A254" s="166">
        <v>30203</v>
      </c>
      <c r="B254" s="166" t="s">
        <v>1214</v>
      </c>
      <c r="C254" s="166"/>
      <c r="D254" s="166" t="s">
        <v>1214</v>
      </c>
      <c r="E254" s="166">
        <v>30203</v>
      </c>
    </row>
    <row r="255" spans="1:5" ht="12.75" x14ac:dyDescent="0.2">
      <c r="A255" s="166">
        <v>30204</v>
      </c>
      <c r="B255" s="166" t="s">
        <v>1238</v>
      </c>
      <c r="C255" s="166"/>
      <c r="D255" s="166" t="s">
        <v>1238</v>
      </c>
      <c r="E255" s="166">
        <v>30204</v>
      </c>
    </row>
    <row r="256" spans="1:5" ht="12.75" x14ac:dyDescent="0.2">
      <c r="A256" s="166">
        <v>30205</v>
      </c>
      <c r="B256" s="166" t="s">
        <v>1254</v>
      </c>
      <c r="C256" s="166"/>
      <c r="D256" s="166" t="s">
        <v>1254</v>
      </c>
      <c r="E256" s="166">
        <v>30205</v>
      </c>
    </row>
    <row r="257" spans="1:5" ht="12.75" x14ac:dyDescent="0.2">
      <c r="A257" s="166">
        <v>30206</v>
      </c>
      <c r="B257" s="166" t="s">
        <v>1438</v>
      </c>
      <c r="C257" s="166"/>
      <c r="D257" s="166" t="s">
        <v>1438</v>
      </c>
      <c r="E257" s="166">
        <v>30206</v>
      </c>
    </row>
    <row r="258" spans="1:5" ht="12.75" x14ac:dyDescent="0.2">
      <c r="A258" s="166">
        <v>30301</v>
      </c>
      <c r="B258" s="166" t="s">
        <v>1075</v>
      </c>
      <c r="C258" s="166"/>
      <c r="D258" s="166" t="s">
        <v>1075</v>
      </c>
      <c r="E258" s="166">
        <v>30301</v>
      </c>
    </row>
    <row r="259" spans="1:5" ht="12.75" x14ac:dyDescent="0.2">
      <c r="A259" s="166">
        <v>30302</v>
      </c>
      <c r="B259" s="166" t="s">
        <v>1159</v>
      </c>
      <c r="C259" s="166"/>
      <c r="D259" s="166" t="s">
        <v>1159</v>
      </c>
      <c r="E259" s="166">
        <v>30302</v>
      </c>
    </row>
    <row r="260" spans="1:5" ht="12.75" x14ac:dyDescent="0.2">
      <c r="A260" s="166">
        <v>30303</v>
      </c>
      <c r="B260" s="166" t="s">
        <v>1218</v>
      </c>
      <c r="C260" s="166"/>
      <c r="D260" s="166" t="s">
        <v>1218</v>
      </c>
      <c r="E260" s="166">
        <v>30303</v>
      </c>
    </row>
    <row r="261" spans="1:5" ht="12.75" x14ac:dyDescent="0.2">
      <c r="A261" s="166">
        <v>30304</v>
      </c>
      <c r="B261" s="166" t="s">
        <v>1242</v>
      </c>
      <c r="C261" s="166"/>
      <c r="D261" s="166" t="s">
        <v>1242</v>
      </c>
      <c r="E261" s="166">
        <v>30304</v>
      </c>
    </row>
    <row r="262" spans="1:5" ht="12.75" x14ac:dyDescent="0.2">
      <c r="A262" s="166">
        <v>30305</v>
      </c>
      <c r="B262" s="166" t="s">
        <v>1256</v>
      </c>
      <c r="C262" s="166"/>
      <c r="D262" s="166" t="s">
        <v>1256</v>
      </c>
      <c r="E262" s="166">
        <v>30305</v>
      </c>
    </row>
    <row r="263" spans="1:5" ht="12.75" x14ac:dyDescent="0.2">
      <c r="A263" s="166">
        <v>30306</v>
      </c>
      <c r="B263" s="166" t="s">
        <v>1519</v>
      </c>
      <c r="C263" s="166"/>
      <c r="D263" s="166" t="s">
        <v>1519</v>
      </c>
      <c r="E263" s="166">
        <v>30306</v>
      </c>
    </row>
    <row r="264" spans="1:5" ht="12.75" x14ac:dyDescent="0.2">
      <c r="A264" s="166">
        <v>30307</v>
      </c>
      <c r="B264" s="166" t="s">
        <v>1257</v>
      </c>
      <c r="C264" s="166"/>
      <c r="D264" s="166" t="s">
        <v>1257</v>
      </c>
      <c r="E264" s="166">
        <v>30307</v>
      </c>
    </row>
    <row r="265" spans="1:5" ht="12.75" x14ac:dyDescent="0.2">
      <c r="A265" s="166">
        <v>30308</v>
      </c>
      <c r="B265" s="166" t="s">
        <v>1258</v>
      </c>
      <c r="C265" s="166"/>
      <c r="D265" s="166" t="s">
        <v>1258</v>
      </c>
      <c r="E265" s="166">
        <v>30308</v>
      </c>
    </row>
    <row r="266" spans="1:5" ht="12.75" x14ac:dyDescent="0.2">
      <c r="A266" s="166">
        <v>30401</v>
      </c>
      <c r="B266" s="166" t="s">
        <v>1084</v>
      </c>
      <c r="C266" s="166"/>
      <c r="D266" s="166" t="s">
        <v>1084</v>
      </c>
      <c r="E266" s="166">
        <v>30401</v>
      </c>
    </row>
    <row r="267" spans="1:5" ht="12.75" x14ac:dyDescent="0.2">
      <c r="A267" s="166">
        <v>30402</v>
      </c>
      <c r="B267" s="166" t="s">
        <v>1169</v>
      </c>
      <c r="C267" s="166"/>
      <c r="D267" s="166" t="s">
        <v>1169</v>
      </c>
      <c r="E267" s="166">
        <v>30402</v>
      </c>
    </row>
    <row r="268" spans="1:5" ht="12.75" x14ac:dyDescent="0.2">
      <c r="A268" s="166">
        <v>30403</v>
      </c>
      <c r="B268" s="166" t="s">
        <v>1220</v>
      </c>
      <c r="C268" s="166"/>
      <c r="D268" s="166" t="s">
        <v>1220</v>
      </c>
      <c r="E268" s="166">
        <v>30403</v>
      </c>
    </row>
    <row r="269" spans="1:5" ht="12.75" x14ac:dyDescent="0.2">
      <c r="A269" s="166">
        <v>30404</v>
      </c>
      <c r="B269" s="166" t="s">
        <v>1437</v>
      </c>
      <c r="C269" s="166"/>
      <c r="D269" s="166" t="s">
        <v>1437</v>
      </c>
      <c r="E269" s="166">
        <v>30404</v>
      </c>
    </row>
    <row r="270" spans="1:5" ht="12.75" x14ac:dyDescent="0.2">
      <c r="A270" s="166">
        <v>30501</v>
      </c>
      <c r="B270" s="166" t="s">
        <v>787</v>
      </c>
      <c r="C270" s="166"/>
      <c r="D270" s="166" t="s">
        <v>787</v>
      </c>
      <c r="E270" s="166">
        <v>30501</v>
      </c>
    </row>
    <row r="271" spans="1:5" ht="12.75" x14ac:dyDescent="0.2">
      <c r="A271" s="166">
        <v>30502</v>
      </c>
      <c r="B271" s="166" t="s">
        <v>820</v>
      </c>
      <c r="C271" s="166"/>
      <c r="D271" s="166" t="s">
        <v>820</v>
      </c>
      <c r="E271" s="166">
        <v>30502</v>
      </c>
    </row>
    <row r="272" spans="1:5" ht="12.75" x14ac:dyDescent="0.2">
      <c r="A272" s="166">
        <v>30503</v>
      </c>
      <c r="B272" s="166" t="s">
        <v>870</v>
      </c>
      <c r="C272" s="166"/>
      <c r="D272" s="166" t="s">
        <v>870</v>
      </c>
      <c r="E272" s="166">
        <v>30503</v>
      </c>
    </row>
    <row r="273" spans="1:5" ht="12.75" x14ac:dyDescent="0.2">
      <c r="A273" s="166">
        <v>30504</v>
      </c>
      <c r="B273" s="166" t="s">
        <v>926</v>
      </c>
      <c r="C273" s="166"/>
      <c r="D273" s="166" t="s">
        <v>926</v>
      </c>
      <c r="E273" s="166">
        <v>30504</v>
      </c>
    </row>
    <row r="274" spans="1:5" ht="12.75" x14ac:dyDescent="0.2">
      <c r="A274" s="166">
        <v>30505</v>
      </c>
      <c r="B274" s="166" t="s">
        <v>947</v>
      </c>
      <c r="C274" s="166"/>
      <c r="D274" s="166" t="s">
        <v>947</v>
      </c>
      <c r="E274" s="166">
        <v>30505</v>
      </c>
    </row>
    <row r="275" spans="1:5" ht="12.75" x14ac:dyDescent="0.2">
      <c r="A275" s="166">
        <v>30506</v>
      </c>
      <c r="B275" s="166" t="s">
        <v>948</v>
      </c>
      <c r="C275" s="166"/>
      <c r="D275" s="166" t="s">
        <v>948</v>
      </c>
      <c r="E275" s="166">
        <v>30506</v>
      </c>
    </row>
    <row r="276" spans="1:5" ht="12.75" x14ac:dyDescent="0.2">
      <c r="A276" s="166">
        <v>30507</v>
      </c>
      <c r="B276" s="166" t="s">
        <v>949</v>
      </c>
      <c r="C276" s="166"/>
      <c r="D276" s="166" t="s">
        <v>949</v>
      </c>
      <c r="E276" s="166">
        <v>30507</v>
      </c>
    </row>
    <row r="277" spans="1:5" ht="12.75" x14ac:dyDescent="0.2">
      <c r="A277" s="166">
        <v>30508</v>
      </c>
      <c r="B277" s="166" t="s">
        <v>950</v>
      </c>
      <c r="C277" s="166"/>
      <c r="D277" s="166" t="s">
        <v>950</v>
      </c>
      <c r="E277" s="166">
        <v>30508</v>
      </c>
    </row>
    <row r="278" spans="1:5" ht="12.75" x14ac:dyDescent="0.2">
      <c r="A278" s="166">
        <v>30509</v>
      </c>
      <c r="B278" s="166" t="s">
        <v>951</v>
      </c>
      <c r="C278" s="166"/>
      <c r="D278" s="166" t="s">
        <v>951</v>
      </c>
      <c r="E278" s="166">
        <v>30509</v>
      </c>
    </row>
    <row r="279" spans="1:5" ht="12.75" x14ac:dyDescent="0.2">
      <c r="A279" s="166">
        <v>30510</v>
      </c>
      <c r="B279" s="166" t="s">
        <v>952</v>
      </c>
      <c r="C279" s="166"/>
      <c r="D279" s="166" t="s">
        <v>952</v>
      </c>
      <c r="E279" s="166">
        <v>30510</v>
      </c>
    </row>
    <row r="280" spans="1:5" ht="12.75" x14ac:dyDescent="0.2">
      <c r="A280" s="166">
        <v>30511</v>
      </c>
      <c r="B280" s="166" t="s">
        <v>953</v>
      </c>
      <c r="C280" s="166"/>
      <c r="D280" s="166" t="s">
        <v>953</v>
      </c>
      <c r="E280" s="166">
        <v>30511</v>
      </c>
    </row>
    <row r="281" spans="1:5" ht="12.75" x14ac:dyDescent="0.2">
      <c r="A281" s="166">
        <v>30512</v>
      </c>
      <c r="B281" s="166" t="s">
        <v>1264</v>
      </c>
      <c r="C281" s="166"/>
      <c r="D281" s="166" t="s">
        <v>1264</v>
      </c>
      <c r="E281" s="166">
        <v>30512</v>
      </c>
    </row>
    <row r="282" spans="1:5" ht="12.75" x14ac:dyDescent="0.2">
      <c r="A282" s="166">
        <v>30601</v>
      </c>
      <c r="B282" s="166" t="s">
        <v>792</v>
      </c>
      <c r="C282" s="166"/>
      <c r="D282" s="166" t="s">
        <v>792</v>
      </c>
      <c r="E282" s="166">
        <v>30601</v>
      </c>
    </row>
    <row r="283" spans="1:5" ht="12.75" x14ac:dyDescent="0.2">
      <c r="A283" s="166">
        <v>30602</v>
      </c>
      <c r="B283" s="166" t="s">
        <v>825</v>
      </c>
      <c r="C283" s="166"/>
      <c r="D283" s="166" t="s">
        <v>825</v>
      </c>
      <c r="E283" s="166">
        <v>30602</v>
      </c>
    </row>
    <row r="284" spans="1:5" ht="12.75" x14ac:dyDescent="0.2">
      <c r="A284" s="166">
        <v>30603</v>
      </c>
      <c r="B284" s="166" t="s">
        <v>878</v>
      </c>
      <c r="C284" s="166"/>
      <c r="D284" s="166" t="s">
        <v>878</v>
      </c>
      <c r="E284" s="166">
        <v>30603</v>
      </c>
    </row>
    <row r="285" spans="1:5" ht="12.75" x14ac:dyDescent="0.2">
      <c r="A285" s="166">
        <v>30701</v>
      </c>
      <c r="B285" s="166" t="s">
        <v>796</v>
      </c>
      <c r="C285" s="166"/>
      <c r="D285" s="166" t="s">
        <v>796</v>
      </c>
      <c r="E285" s="166">
        <v>30701</v>
      </c>
    </row>
    <row r="286" spans="1:5" ht="12.75" x14ac:dyDescent="0.2">
      <c r="A286" s="166">
        <v>30702</v>
      </c>
      <c r="B286" s="166" t="s">
        <v>828</v>
      </c>
      <c r="C286" s="166"/>
      <c r="D286" s="166" t="s">
        <v>828</v>
      </c>
      <c r="E286" s="166">
        <v>30702</v>
      </c>
    </row>
    <row r="287" spans="1:5" ht="12.75" x14ac:dyDescent="0.2">
      <c r="A287" s="166">
        <v>30703</v>
      </c>
      <c r="B287" s="166" t="s">
        <v>884</v>
      </c>
      <c r="C287" s="166"/>
      <c r="D287" s="166" t="s">
        <v>884</v>
      </c>
      <c r="E287" s="166">
        <v>30703</v>
      </c>
    </row>
    <row r="288" spans="1:5" ht="12.75" x14ac:dyDescent="0.2">
      <c r="A288" s="166">
        <v>30704</v>
      </c>
      <c r="B288" s="166" t="s">
        <v>933</v>
      </c>
      <c r="C288" s="166"/>
      <c r="D288" s="166" t="s">
        <v>933</v>
      </c>
      <c r="E288" s="166">
        <v>30704</v>
      </c>
    </row>
    <row r="289" spans="1:5" ht="12.75" x14ac:dyDescent="0.2">
      <c r="A289" s="166">
        <v>30705</v>
      </c>
      <c r="B289" s="166" t="s">
        <v>956</v>
      </c>
      <c r="C289" s="166"/>
      <c r="D289" s="166" t="s">
        <v>956</v>
      </c>
      <c r="E289" s="166">
        <v>30705</v>
      </c>
    </row>
    <row r="290" spans="1:5" ht="12.75" x14ac:dyDescent="0.2">
      <c r="A290" s="166">
        <v>30801</v>
      </c>
      <c r="B290" s="166" t="s">
        <v>1520</v>
      </c>
      <c r="C290" s="166"/>
      <c r="D290" s="166" t="s">
        <v>1520</v>
      </c>
      <c r="E290" s="166">
        <v>30801</v>
      </c>
    </row>
    <row r="291" spans="1:5" ht="12.75" x14ac:dyDescent="0.2">
      <c r="A291" s="166">
        <v>30802</v>
      </c>
      <c r="B291" s="166" t="s">
        <v>830</v>
      </c>
      <c r="C291" s="166"/>
      <c r="D291" s="166" t="s">
        <v>830</v>
      </c>
      <c r="E291" s="166">
        <v>30802</v>
      </c>
    </row>
    <row r="292" spans="1:5" ht="12.75" x14ac:dyDescent="0.2">
      <c r="A292" s="166">
        <v>30803</v>
      </c>
      <c r="B292" s="166" t="s">
        <v>886</v>
      </c>
      <c r="C292" s="166"/>
      <c r="D292" s="166" t="s">
        <v>886</v>
      </c>
      <c r="E292" s="166">
        <v>30803</v>
      </c>
    </row>
    <row r="293" spans="1:5" ht="12.75" x14ac:dyDescent="0.2">
      <c r="A293" s="166">
        <v>30804</v>
      </c>
      <c r="B293" s="166" t="s">
        <v>937</v>
      </c>
      <c r="C293" s="166"/>
      <c r="D293" s="166" t="s">
        <v>937</v>
      </c>
      <c r="E293" s="166">
        <v>30804</v>
      </c>
    </row>
    <row r="294" spans="1:5" ht="12.75" x14ac:dyDescent="0.2">
      <c r="A294" s="166">
        <v>40101</v>
      </c>
      <c r="B294" s="166" t="s">
        <v>772</v>
      </c>
      <c r="C294" s="166"/>
      <c r="D294" s="166" t="s">
        <v>772</v>
      </c>
      <c r="E294" s="166">
        <v>40101</v>
      </c>
    </row>
    <row r="295" spans="1:5" ht="12.75" x14ac:dyDescent="0.2">
      <c r="A295" s="166">
        <v>40102</v>
      </c>
      <c r="B295" s="166" t="s">
        <v>810</v>
      </c>
      <c r="C295" s="166"/>
      <c r="D295" s="166" t="s">
        <v>810</v>
      </c>
      <c r="E295" s="166">
        <v>40102</v>
      </c>
    </row>
    <row r="296" spans="1:5" ht="12.75" x14ac:dyDescent="0.2">
      <c r="A296" s="166">
        <v>40103</v>
      </c>
      <c r="B296" s="166" t="s">
        <v>849</v>
      </c>
      <c r="C296" s="166"/>
      <c r="D296" s="166" t="s">
        <v>849</v>
      </c>
      <c r="E296" s="166">
        <v>40103</v>
      </c>
    </row>
    <row r="297" spans="1:5" ht="12.75" x14ac:dyDescent="0.2">
      <c r="A297" s="166">
        <v>40104</v>
      </c>
      <c r="B297" s="166" t="s">
        <v>902</v>
      </c>
      <c r="C297" s="166"/>
      <c r="D297" s="166" t="s">
        <v>902</v>
      </c>
      <c r="E297" s="166">
        <v>40104</v>
      </c>
    </row>
    <row r="298" spans="1:5" ht="12.75" x14ac:dyDescent="0.2">
      <c r="A298" s="166">
        <v>40105</v>
      </c>
      <c r="B298" s="166" t="s">
        <v>945</v>
      </c>
      <c r="C298" s="166"/>
      <c r="D298" s="166" t="s">
        <v>945</v>
      </c>
      <c r="E298" s="166">
        <v>40105</v>
      </c>
    </row>
    <row r="299" spans="1:5" ht="12.75" x14ac:dyDescent="0.2">
      <c r="A299" s="166">
        <v>40201</v>
      </c>
      <c r="B299" s="166" t="s">
        <v>775</v>
      </c>
      <c r="C299" s="166"/>
      <c r="D299" s="166" t="s">
        <v>775</v>
      </c>
      <c r="E299" s="166">
        <v>40201</v>
      </c>
    </row>
    <row r="300" spans="1:5" ht="12.75" x14ac:dyDescent="0.2">
      <c r="A300" s="166">
        <v>40202</v>
      </c>
      <c r="B300" s="166" t="s">
        <v>813</v>
      </c>
      <c r="C300" s="166"/>
      <c r="D300" s="166" t="s">
        <v>813</v>
      </c>
      <c r="E300" s="166">
        <v>40202</v>
      </c>
    </row>
    <row r="301" spans="1:5" ht="12.75" x14ac:dyDescent="0.2">
      <c r="A301" s="166">
        <v>40203</v>
      </c>
      <c r="B301" s="166" t="s">
        <v>852</v>
      </c>
      <c r="C301" s="166"/>
      <c r="D301" s="166" t="s">
        <v>852</v>
      </c>
      <c r="E301" s="166">
        <v>40203</v>
      </c>
    </row>
    <row r="302" spans="1:5" ht="12.75" x14ac:dyDescent="0.2">
      <c r="A302" s="166">
        <v>40204</v>
      </c>
      <c r="B302" s="166" t="s">
        <v>909</v>
      </c>
      <c r="C302" s="166"/>
      <c r="D302" s="166" t="s">
        <v>909</v>
      </c>
      <c r="E302" s="166">
        <v>40204</v>
      </c>
    </row>
    <row r="303" spans="1:5" ht="12.75" x14ac:dyDescent="0.2">
      <c r="A303" s="166">
        <v>40205</v>
      </c>
      <c r="B303" s="166" t="s">
        <v>1260</v>
      </c>
      <c r="C303" s="166"/>
      <c r="D303" s="166" t="s">
        <v>1260</v>
      </c>
      <c r="E303" s="166">
        <v>40205</v>
      </c>
    </row>
    <row r="304" spans="1:5" ht="12.75" x14ac:dyDescent="0.2">
      <c r="A304" s="166">
        <v>40206</v>
      </c>
      <c r="B304" s="166" t="s">
        <v>1270</v>
      </c>
      <c r="C304" s="166"/>
      <c r="D304" s="166" t="s">
        <v>1270</v>
      </c>
      <c r="E304" s="166">
        <v>40206</v>
      </c>
    </row>
    <row r="305" spans="1:5" ht="12.75" x14ac:dyDescent="0.2">
      <c r="A305" s="166">
        <v>40207</v>
      </c>
      <c r="B305" s="166" t="s">
        <v>1521</v>
      </c>
      <c r="C305" s="166"/>
      <c r="D305" s="166" t="s">
        <v>1521</v>
      </c>
      <c r="E305" s="166">
        <v>40207</v>
      </c>
    </row>
    <row r="306" spans="1:5" ht="12.75" x14ac:dyDescent="0.2">
      <c r="A306" s="166">
        <v>40301</v>
      </c>
      <c r="B306" s="166" t="s">
        <v>778</v>
      </c>
      <c r="C306" s="166"/>
      <c r="D306" s="166" t="s">
        <v>778</v>
      </c>
      <c r="E306" s="166">
        <v>40301</v>
      </c>
    </row>
    <row r="307" spans="1:5" ht="12.75" x14ac:dyDescent="0.2">
      <c r="A307" s="166">
        <v>40302</v>
      </c>
      <c r="B307" s="166" t="s">
        <v>816</v>
      </c>
      <c r="C307" s="166"/>
      <c r="D307" s="166" t="s">
        <v>816</v>
      </c>
      <c r="E307" s="166">
        <v>40302</v>
      </c>
    </row>
    <row r="308" spans="1:5" ht="12.75" x14ac:dyDescent="0.2">
      <c r="A308" s="166">
        <v>40303</v>
      </c>
      <c r="B308" s="166" t="s">
        <v>857</v>
      </c>
      <c r="C308" s="166"/>
      <c r="D308" s="166" t="s">
        <v>857</v>
      </c>
      <c r="E308" s="166">
        <v>40303</v>
      </c>
    </row>
    <row r="309" spans="1:5" ht="12.75" x14ac:dyDescent="0.2">
      <c r="A309" s="166">
        <v>40304</v>
      </c>
      <c r="B309" s="166" t="s">
        <v>913</v>
      </c>
      <c r="C309" s="166"/>
      <c r="D309" s="166" t="s">
        <v>913</v>
      </c>
      <c r="E309" s="166">
        <v>40304</v>
      </c>
    </row>
    <row r="310" spans="1:5" ht="12.75" x14ac:dyDescent="0.2">
      <c r="A310" s="166">
        <v>40305</v>
      </c>
      <c r="B310" s="166" t="s">
        <v>1265</v>
      </c>
      <c r="C310" s="166"/>
      <c r="D310" s="166" t="s">
        <v>1265</v>
      </c>
      <c r="E310" s="166">
        <v>40305</v>
      </c>
    </row>
    <row r="311" spans="1:5" ht="12.75" x14ac:dyDescent="0.2">
      <c r="A311" s="166">
        <v>40306</v>
      </c>
      <c r="B311" s="166" t="s">
        <v>961</v>
      </c>
      <c r="C311" s="166"/>
      <c r="D311" s="166" t="s">
        <v>961</v>
      </c>
      <c r="E311" s="166">
        <v>40306</v>
      </c>
    </row>
    <row r="312" spans="1:5" ht="12.75" x14ac:dyDescent="0.2">
      <c r="A312" s="166">
        <v>40307</v>
      </c>
      <c r="B312" s="166" t="s">
        <v>962</v>
      </c>
      <c r="C312" s="166"/>
      <c r="D312" s="166" t="s">
        <v>962</v>
      </c>
      <c r="E312" s="166">
        <v>40307</v>
      </c>
    </row>
    <row r="313" spans="1:5" ht="12.75" x14ac:dyDescent="0.2">
      <c r="A313" s="166">
        <v>40308</v>
      </c>
      <c r="B313" s="166" t="s">
        <v>1272</v>
      </c>
      <c r="C313" s="166"/>
      <c r="D313" s="166" t="s">
        <v>1272</v>
      </c>
      <c r="E313" s="166">
        <v>40308</v>
      </c>
    </row>
    <row r="314" spans="1:5" ht="12.75" x14ac:dyDescent="0.2">
      <c r="A314" s="166">
        <v>40401</v>
      </c>
      <c r="B314" s="166" t="s">
        <v>1086</v>
      </c>
      <c r="C314" s="166"/>
      <c r="D314" s="166" t="s">
        <v>1086</v>
      </c>
      <c r="E314" s="166">
        <v>40401</v>
      </c>
    </row>
    <row r="315" spans="1:5" ht="12.75" x14ac:dyDescent="0.2">
      <c r="A315" s="166">
        <v>40402</v>
      </c>
      <c r="B315" s="166" t="s">
        <v>1171</v>
      </c>
      <c r="C315" s="166"/>
      <c r="D315" s="166" t="s">
        <v>1171</v>
      </c>
      <c r="E315" s="166">
        <v>40402</v>
      </c>
    </row>
    <row r="316" spans="1:5" ht="12.75" x14ac:dyDescent="0.2">
      <c r="A316" s="166">
        <v>40403</v>
      </c>
      <c r="B316" s="166" t="s">
        <v>1221</v>
      </c>
      <c r="C316" s="166"/>
      <c r="D316" s="166" t="s">
        <v>1221</v>
      </c>
      <c r="E316" s="166">
        <v>40403</v>
      </c>
    </row>
    <row r="317" spans="1:5" ht="12.75" x14ac:dyDescent="0.2">
      <c r="A317" s="166">
        <v>40404</v>
      </c>
      <c r="B317" s="166" t="s">
        <v>1244</v>
      </c>
      <c r="C317" s="166"/>
      <c r="D317" s="166" t="s">
        <v>1244</v>
      </c>
      <c r="E317" s="166">
        <v>40404</v>
      </c>
    </row>
    <row r="318" spans="1:5" ht="12.75" x14ac:dyDescent="0.2">
      <c r="A318" s="166">
        <v>40405</v>
      </c>
      <c r="B318" s="166" t="s">
        <v>1266</v>
      </c>
      <c r="C318" s="166"/>
      <c r="D318" s="166" t="s">
        <v>1266</v>
      </c>
      <c r="E318" s="166">
        <v>40405</v>
      </c>
    </row>
    <row r="319" spans="1:5" ht="12.75" x14ac:dyDescent="0.2">
      <c r="A319" s="166">
        <v>40406</v>
      </c>
      <c r="B319" s="166" t="s">
        <v>1273</v>
      </c>
      <c r="C319" s="166"/>
      <c r="D319" s="166" t="s">
        <v>1273</v>
      </c>
      <c r="E319" s="166">
        <v>40406</v>
      </c>
    </row>
    <row r="320" spans="1:5" ht="12.75" x14ac:dyDescent="0.2">
      <c r="A320" s="167">
        <v>40501</v>
      </c>
      <c r="B320" s="166" t="s">
        <v>788</v>
      </c>
      <c r="C320" s="166"/>
      <c r="D320" s="166" t="s">
        <v>788</v>
      </c>
      <c r="E320" s="167">
        <v>40501</v>
      </c>
    </row>
    <row r="321" spans="1:5" ht="12.75" x14ac:dyDescent="0.2">
      <c r="A321" s="166">
        <v>40502</v>
      </c>
      <c r="B321" s="166" t="s">
        <v>821</v>
      </c>
      <c r="C321" s="166"/>
      <c r="D321" s="166" t="s">
        <v>821</v>
      </c>
      <c r="E321" s="166">
        <v>40502</v>
      </c>
    </row>
    <row r="322" spans="1:5" ht="12.75" x14ac:dyDescent="0.2">
      <c r="A322" s="166">
        <v>40503</v>
      </c>
      <c r="B322" s="166" t="s">
        <v>872</v>
      </c>
      <c r="C322" s="166"/>
      <c r="D322" s="166" t="s">
        <v>872</v>
      </c>
      <c r="E322" s="166">
        <v>40503</v>
      </c>
    </row>
    <row r="323" spans="1:5" ht="12.75" x14ac:dyDescent="0.2">
      <c r="A323" s="166">
        <v>40504</v>
      </c>
      <c r="B323" s="166" t="s">
        <v>1522</v>
      </c>
      <c r="C323" s="166"/>
      <c r="D323" s="166" t="s">
        <v>1522</v>
      </c>
      <c r="E323" s="166">
        <v>40504</v>
      </c>
    </row>
    <row r="324" spans="1:5" ht="12.75" x14ac:dyDescent="0.2">
      <c r="A324" s="166">
        <v>40505</v>
      </c>
      <c r="B324" s="166" t="s">
        <v>1267</v>
      </c>
      <c r="C324" s="166"/>
      <c r="D324" s="166" t="s">
        <v>1267</v>
      </c>
      <c r="E324" s="166">
        <v>40505</v>
      </c>
    </row>
    <row r="325" spans="1:5" ht="12.75" x14ac:dyDescent="0.2">
      <c r="A325" s="166">
        <v>40601</v>
      </c>
      <c r="B325" s="166" t="s">
        <v>793</v>
      </c>
      <c r="C325" s="166"/>
      <c r="D325" s="166" t="s">
        <v>793</v>
      </c>
      <c r="E325" s="166">
        <v>40601</v>
      </c>
    </row>
    <row r="326" spans="1:5" ht="12.75" x14ac:dyDescent="0.2">
      <c r="A326" s="166">
        <v>40602</v>
      </c>
      <c r="B326" s="166" t="s">
        <v>1186</v>
      </c>
      <c r="C326" s="166"/>
      <c r="D326" s="166" t="s">
        <v>1186</v>
      </c>
      <c r="E326" s="166">
        <v>40602</v>
      </c>
    </row>
    <row r="327" spans="1:5" ht="12.75" x14ac:dyDescent="0.2">
      <c r="A327" s="166">
        <v>40603</v>
      </c>
      <c r="B327" s="166" t="s">
        <v>1226</v>
      </c>
      <c r="C327" s="166"/>
      <c r="D327" s="166" t="s">
        <v>1226</v>
      </c>
      <c r="E327" s="166">
        <v>40603</v>
      </c>
    </row>
    <row r="328" spans="1:5" ht="12.75" x14ac:dyDescent="0.2">
      <c r="A328" s="166">
        <v>40604</v>
      </c>
      <c r="B328" s="166" t="s">
        <v>931</v>
      </c>
      <c r="C328" s="166"/>
      <c r="D328" s="166" t="s">
        <v>931</v>
      </c>
      <c r="E328" s="166">
        <v>40604</v>
      </c>
    </row>
    <row r="329" spans="1:5" ht="12.75" x14ac:dyDescent="0.2">
      <c r="A329" s="166">
        <v>40701</v>
      </c>
      <c r="B329" s="166" t="s">
        <v>1110</v>
      </c>
      <c r="C329" s="166"/>
      <c r="D329" s="166" t="s">
        <v>1110</v>
      </c>
      <c r="E329" s="166">
        <v>40701</v>
      </c>
    </row>
    <row r="330" spans="1:5" ht="12.75" x14ac:dyDescent="0.2">
      <c r="A330" s="166">
        <v>40702</v>
      </c>
      <c r="B330" s="166" t="s">
        <v>1523</v>
      </c>
      <c r="C330" s="166"/>
      <c r="D330" s="166" t="s">
        <v>1523</v>
      </c>
      <c r="E330" s="166">
        <v>40702</v>
      </c>
    </row>
    <row r="331" spans="1:5" ht="12.75" x14ac:dyDescent="0.2">
      <c r="A331" s="166">
        <v>40703</v>
      </c>
      <c r="B331" s="166" t="s">
        <v>1229</v>
      </c>
      <c r="C331" s="166"/>
      <c r="D331" s="166" t="s">
        <v>1229</v>
      </c>
      <c r="E331" s="166">
        <v>40703</v>
      </c>
    </row>
    <row r="332" spans="1:5" ht="12.75" x14ac:dyDescent="0.2">
      <c r="A332" s="166">
        <v>40801</v>
      </c>
      <c r="B332" s="166" t="s">
        <v>1117</v>
      </c>
      <c r="C332" s="166"/>
      <c r="D332" s="166" t="s">
        <v>1117</v>
      </c>
      <c r="E332" s="166">
        <v>40801</v>
      </c>
    </row>
    <row r="333" spans="1:5" ht="12.75" x14ac:dyDescent="0.2">
      <c r="A333" s="166">
        <v>40802</v>
      </c>
      <c r="B333" s="166" t="s">
        <v>831</v>
      </c>
      <c r="C333" s="166"/>
      <c r="D333" s="166" t="s">
        <v>831</v>
      </c>
      <c r="E333" s="166">
        <v>40802</v>
      </c>
    </row>
    <row r="334" spans="1:5" ht="12.75" x14ac:dyDescent="0.2">
      <c r="A334" s="166">
        <v>40803</v>
      </c>
      <c r="B334" s="166" t="s">
        <v>887</v>
      </c>
      <c r="C334" s="166"/>
      <c r="D334" s="166" t="s">
        <v>887</v>
      </c>
      <c r="E334" s="166">
        <v>40803</v>
      </c>
    </row>
    <row r="335" spans="1:5" ht="12.75" x14ac:dyDescent="0.2">
      <c r="A335" s="166">
        <v>40901</v>
      </c>
      <c r="B335" s="166" t="s">
        <v>801</v>
      </c>
      <c r="C335" s="166"/>
      <c r="D335" s="166" t="s">
        <v>801</v>
      </c>
      <c r="E335" s="166">
        <v>40901</v>
      </c>
    </row>
    <row r="336" spans="1:5" ht="12.75" x14ac:dyDescent="0.2">
      <c r="A336" s="166">
        <v>40902</v>
      </c>
      <c r="B336" s="166" t="s">
        <v>1524</v>
      </c>
      <c r="C336" s="166"/>
      <c r="D336" s="166" t="s">
        <v>1524</v>
      </c>
      <c r="E336" s="166">
        <v>40902</v>
      </c>
    </row>
    <row r="337" spans="1:5" ht="12.75" x14ac:dyDescent="0.2">
      <c r="A337" s="166">
        <v>41001</v>
      </c>
      <c r="B337" s="166" t="s">
        <v>1128</v>
      </c>
      <c r="C337" s="166"/>
      <c r="D337" s="166" t="s">
        <v>1128</v>
      </c>
      <c r="E337" s="166">
        <v>41001</v>
      </c>
    </row>
    <row r="338" spans="1:5" ht="12.75" x14ac:dyDescent="0.2">
      <c r="A338" s="166">
        <v>41002</v>
      </c>
      <c r="B338" s="166" t="s">
        <v>1199</v>
      </c>
      <c r="C338" s="166"/>
      <c r="D338" s="166" t="s">
        <v>1199</v>
      </c>
      <c r="E338" s="166">
        <v>41002</v>
      </c>
    </row>
    <row r="339" spans="1:5" ht="12.75" x14ac:dyDescent="0.2">
      <c r="A339" s="166">
        <v>41003</v>
      </c>
      <c r="B339" s="166" t="s">
        <v>1525</v>
      </c>
      <c r="C339" s="166"/>
      <c r="D339" s="166" t="s">
        <v>1525</v>
      </c>
      <c r="E339" s="166">
        <v>41003</v>
      </c>
    </row>
    <row r="340" spans="1:5" ht="12.75" x14ac:dyDescent="0.2">
      <c r="A340" s="166">
        <v>41004</v>
      </c>
      <c r="B340" s="166" t="s">
        <v>1255</v>
      </c>
      <c r="C340" s="166"/>
      <c r="D340" s="166" t="s">
        <v>1255</v>
      </c>
      <c r="E340" s="166">
        <v>41004</v>
      </c>
    </row>
    <row r="341" spans="1:5" ht="12.75" x14ac:dyDescent="0.2">
      <c r="A341" s="166">
        <v>41005</v>
      </c>
      <c r="B341" s="166" t="s">
        <v>1271</v>
      </c>
      <c r="C341" s="166"/>
      <c r="D341" s="166" t="s">
        <v>1271</v>
      </c>
      <c r="E341" s="166">
        <v>41005</v>
      </c>
    </row>
    <row r="342" spans="1:5" ht="12.75" x14ac:dyDescent="0.2">
      <c r="A342" s="166">
        <v>50101</v>
      </c>
      <c r="B342" s="166" t="s">
        <v>773</v>
      </c>
      <c r="C342" s="166"/>
      <c r="D342" s="166" t="s">
        <v>773</v>
      </c>
      <c r="E342" s="166">
        <v>50101</v>
      </c>
    </row>
    <row r="343" spans="1:5" ht="12.75" x14ac:dyDescent="0.2">
      <c r="A343" s="166">
        <v>50102</v>
      </c>
      <c r="B343" s="166" t="s">
        <v>811</v>
      </c>
      <c r="C343" s="166"/>
      <c r="D343" s="166" t="s">
        <v>811</v>
      </c>
      <c r="E343" s="166">
        <v>50102</v>
      </c>
    </row>
    <row r="344" spans="1:5" ht="12.75" x14ac:dyDescent="0.2">
      <c r="A344" s="166">
        <v>50103</v>
      </c>
      <c r="B344" s="166" t="s">
        <v>850</v>
      </c>
      <c r="C344" s="166"/>
      <c r="D344" s="166" t="s">
        <v>850</v>
      </c>
      <c r="E344" s="166">
        <v>50103</v>
      </c>
    </row>
    <row r="345" spans="1:5" ht="12.75" x14ac:dyDescent="0.2">
      <c r="A345" s="166">
        <v>50104</v>
      </c>
      <c r="B345" s="166" t="s">
        <v>903</v>
      </c>
      <c r="C345" s="166"/>
      <c r="D345" s="166" t="s">
        <v>903</v>
      </c>
      <c r="E345" s="166">
        <v>50104</v>
      </c>
    </row>
    <row r="346" spans="1:5" ht="12.75" x14ac:dyDescent="0.2">
      <c r="A346" s="166">
        <v>50105</v>
      </c>
      <c r="B346" s="166" t="s">
        <v>1259</v>
      </c>
      <c r="C346" s="166"/>
      <c r="D346" s="166" t="s">
        <v>1259</v>
      </c>
      <c r="E346" s="166">
        <v>50105</v>
      </c>
    </row>
    <row r="347" spans="1:5" ht="12.75" x14ac:dyDescent="0.2">
      <c r="A347" s="166">
        <v>50201</v>
      </c>
      <c r="B347" s="166" t="s">
        <v>776</v>
      </c>
      <c r="C347" s="166"/>
      <c r="D347" s="166" t="s">
        <v>776</v>
      </c>
      <c r="E347" s="166">
        <v>50201</v>
      </c>
    </row>
    <row r="348" spans="1:5" ht="12.75" x14ac:dyDescent="0.2">
      <c r="A348" s="166">
        <v>50202</v>
      </c>
      <c r="B348" s="166" t="s">
        <v>1154</v>
      </c>
      <c r="C348" s="166"/>
      <c r="D348" s="166" t="s">
        <v>1154</v>
      </c>
      <c r="E348" s="166">
        <v>50202</v>
      </c>
    </row>
    <row r="349" spans="1:5" ht="12.75" x14ac:dyDescent="0.2">
      <c r="A349" s="166">
        <v>50203</v>
      </c>
      <c r="B349" s="166" t="s">
        <v>853</v>
      </c>
      <c r="C349" s="166"/>
      <c r="D349" s="166" t="s">
        <v>853</v>
      </c>
      <c r="E349" s="166">
        <v>50203</v>
      </c>
    </row>
    <row r="350" spans="1:5" ht="12.75" x14ac:dyDescent="0.2">
      <c r="A350" s="166">
        <v>50204</v>
      </c>
      <c r="B350" s="166" t="s">
        <v>1526</v>
      </c>
      <c r="C350" s="166"/>
      <c r="D350" s="166" t="s">
        <v>1526</v>
      </c>
      <c r="E350" s="166">
        <v>50204</v>
      </c>
    </row>
    <row r="351" spans="1:5" ht="12.75" x14ac:dyDescent="0.2">
      <c r="A351" s="166">
        <v>50205</v>
      </c>
      <c r="B351" s="166" t="s">
        <v>1261</v>
      </c>
      <c r="C351" s="166"/>
      <c r="D351" s="166" t="s">
        <v>1261</v>
      </c>
      <c r="E351" s="166">
        <v>50205</v>
      </c>
    </row>
    <row r="352" spans="1:5" ht="12.75" x14ac:dyDescent="0.2">
      <c r="A352" s="166">
        <v>50206</v>
      </c>
      <c r="B352" s="166" t="s">
        <v>965</v>
      </c>
      <c r="C352" s="166"/>
      <c r="D352" s="166" t="s">
        <v>965</v>
      </c>
      <c r="E352" s="166">
        <v>50206</v>
      </c>
    </row>
    <row r="353" spans="1:5" ht="12.75" x14ac:dyDescent="0.2">
      <c r="A353" s="166">
        <v>50207</v>
      </c>
      <c r="B353" s="166" t="s">
        <v>1277</v>
      </c>
      <c r="C353" s="166"/>
      <c r="D353" s="166" t="s">
        <v>1277</v>
      </c>
      <c r="E353" s="166">
        <v>50207</v>
      </c>
    </row>
    <row r="354" spans="1:5" ht="12.75" x14ac:dyDescent="0.2">
      <c r="A354" s="166">
        <v>50301</v>
      </c>
      <c r="B354" s="166" t="s">
        <v>779</v>
      </c>
      <c r="C354" s="166"/>
      <c r="D354" s="166" t="s">
        <v>779</v>
      </c>
      <c r="E354" s="166">
        <v>50301</v>
      </c>
    </row>
    <row r="355" spans="1:5" ht="12.75" x14ac:dyDescent="0.2">
      <c r="A355" s="166">
        <v>50302</v>
      </c>
      <c r="B355" s="166" t="s">
        <v>1162</v>
      </c>
      <c r="C355" s="166"/>
      <c r="D355" s="166" t="s">
        <v>1162</v>
      </c>
      <c r="E355" s="166">
        <v>50302</v>
      </c>
    </row>
    <row r="356" spans="1:5" ht="12.75" x14ac:dyDescent="0.2">
      <c r="A356" s="166">
        <v>50303</v>
      </c>
      <c r="B356" s="166" t="s">
        <v>859</v>
      </c>
      <c r="C356" s="166"/>
      <c r="D356" s="166" t="s">
        <v>859</v>
      </c>
      <c r="E356" s="166">
        <v>50303</v>
      </c>
    </row>
    <row r="357" spans="1:5" ht="12.75" x14ac:dyDescent="0.2">
      <c r="A357" s="166">
        <v>50304</v>
      </c>
      <c r="B357" s="166" t="s">
        <v>914</v>
      </c>
      <c r="C357" s="166"/>
      <c r="D357" s="166" t="s">
        <v>914</v>
      </c>
      <c r="E357" s="166">
        <v>50304</v>
      </c>
    </row>
    <row r="358" spans="1:5" ht="12.75" x14ac:dyDescent="0.2">
      <c r="A358" s="166">
        <v>50305</v>
      </c>
      <c r="B358" s="166" t="s">
        <v>954</v>
      </c>
      <c r="C358" s="166"/>
      <c r="D358" s="166" t="s">
        <v>954</v>
      </c>
      <c r="E358" s="166">
        <v>50305</v>
      </c>
    </row>
    <row r="359" spans="1:5" ht="12.75" x14ac:dyDescent="0.2">
      <c r="A359" s="166">
        <v>50306</v>
      </c>
      <c r="B359" s="166" t="s">
        <v>1527</v>
      </c>
      <c r="C359" s="166"/>
      <c r="D359" s="166" t="s">
        <v>1527</v>
      </c>
      <c r="E359" s="166">
        <v>50306</v>
      </c>
    </row>
    <row r="360" spans="1:5" ht="12.75" x14ac:dyDescent="0.2">
      <c r="A360" s="166">
        <v>50307</v>
      </c>
      <c r="B360" s="166" t="s">
        <v>1279</v>
      </c>
      <c r="C360" s="166"/>
      <c r="D360" s="166" t="s">
        <v>1279</v>
      </c>
      <c r="E360" s="166">
        <v>50307</v>
      </c>
    </row>
    <row r="361" spans="1:5" ht="12.75" x14ac:dyDescent="0.2">
      <c r="A361" s="166">
        <v>50308</v>
      </c>
      <c r="B361" s="166" t="s">
        <v>970</v>
      </c>
      <c r="C361" s="166"/>
      <c r="D361" s="166" t="s">
        <v>970</v>
      </c>
      <c r="E361" s="166">
        <v>50308</v>
      </c>
    </row>
    <row r="362" spans="1:5" ht="12.75" x14ac:dyDescent="0.2">
      <c r="A362" s="166">
        <v>50309</v>
      </c>
      <c r="B362" s="166" t="s">
        <v>971</v>
      </c>
      <c r="C362" s="166"/>
      <c r="D362" s="166" t="s">
        <v>971</v>
      </c>
      <c r="E362" s="166">
        <v>50309</v>
      </c>
    </row>
    <row r="363" spans="1:5" ht="12.75" x14ac:dyDescent="0.2">
      <c r="A363" s="166">
        <v>50401</v>
      </c>
      <c r="B363" s="166" t="s">
        <v>783</v>
      </c>
      <c r="C363" s="166"/>
      <c r="D363" s="166" t="s">
        <v>783</v>
      </c>
      <c r="E363" s="166">
        <v>50401</v>
      </c>
    </row>
    <row r="364" spans="1:5" ht="12.75" x14ac:dyDescent="0.2">
      <c r="A364" s="166">
        <v>50402</v>
      </c>
      <c r="B364" s="166" t="s">
        <v>1528</v>
      </c>
      <c r="C364" s="166"/>
      <c r="D364" s="166" t="s">
        <v>1528</v>
      </c>
      <c r="E364" s="166">
        <v>50402</v>
      </c>
    </row>
    <row r="365" spans="1:5" ht="12.75" x14ac:dyDescent="0.2">
      <c r="A365" s="166">
        <v>50403</v>
      </c>
      <c r="B365" s="166" t="s">
        <v>864</v>
      </c>
      <c r="C365" s="166"/>
      <c r="D365" s="166" t="s">
        <v>864</v>
      </c>
      <c r="E365" s="166">
        <v>50403</v>
      </c>
    </row>
    <row r="366" spans="1:5" ht="12.75" x14ac:dyDescent="0.2">
      <c r="A366" s="166">
        <v>50404</v>
      </c>
      <c r="B366" s="166" t="s">
        <v>1245</v>
      </c>
      <c r="C366" s="166"/>
      <c r="D366" s="166" t="s">
        <v>1245</v>
      </c>
      <c r="E366" s="166">
        <v>50404</v>
      </c>
    </row>
    <row r="367" spans="1:5" ht="12.75" x14ac:dyDescent="0.2">
      <c r="A367" s="166">
        <v>50501</v>
      </c>
      <c r="B367" s="166" t="s">
        <v>789</v>
      </c>
      <c r="C367" s="166"/>
      <c r="D367" s="166" t="s">
        <v>789</v>
      </c>
      <c r="E367" s="166">
        <v>50501</v>
      </c>
    </row>
    <row r="368" spans="1:5" ht="12.75" x14ac:dyDescent="0.2">
      <c r="A368" s="166">
        <v>50502</v>
      </c>
      <c r="B368" s="166" t="s">
        <v>822</v>
      </c>
      <c r="C368" s="166"/>
      <c r="D368" s="166" t="s">
        <v>822</v>
      </c>
      <c r="E368" s="166">
        <v>50502</v>
      </c>
    </row>
    <row r="369" spans="1:5" ht="12.75" x14ac:dyDescent="0.2">
      <c r="A369" s="166">
        <v>50503</v>
      </c>
      <c r="B369" s="166" t="s">
        <v>873</v>
      </c>
      <c r="C369" s="166"/>
      <c r="D369" s="166" t="s">
        <v>873</v>
      </c>
      <c r="E369" s="166">
        <v>50503</v>
      </c>
    </row>
    <row r="370" spans="1:5" ht="12.75" x14ac:dyDescent="0.2">
      <c r="A370" s="166">
        <v>50504</v>
      </c>
      <c r="B370" s="166" t="s">
        <v>1246</v>
      </c>
      <c r="C370" s="166"/>
      <c r="D370" s="166" t="s">
        <v>1246</v>
      </c>
      <c r="E370" s="166">
        <v>50504</v>
      </c>
    </row>
    <row r="371" spans="1:5" ht="12.75" x14ac:dyDescent="0.2">
      <c r="A371" s="166">
        <v>50601</v>
      </c>
      <c r="B371" s="166" t="s">
        <v>794</v>
      </c>
      <c r="C371" s="166"/>
      <c r="D371" s="166" t="s">
        <v>794</v>
      </c>
      <c r="E371" s="166">
        <v>50601</v>
      </c>
    </row>
    <row r="372" spans="1:5" ht="12.75" x14ac:dyDescent="0.2">
      <c r="A372" s="166">
        <v>50602</v>
      </c>
      <c r="B372" s="166" t="s">
        <v>826</v>
      </c>
      <c r="C372" s="166"/>
      <c r="D372" s="166" t="s">
        <v>826</v>
      </c>
      <c r="E372" s="166">
        <v>50602</v>
      </c>
    </row>
    <row r="373" spans="1:5" ht="12.75" x14ac:dyDescent="0.2">
      <c r="A373" s="166">
        <v>50603</v>
      </c>
      <c r="B373" s="166" t="s">
        <v>880</v>
      </c>
      <c r="C373" s="166"/>
      <c r="D373" s="166" t="s">
        <v>880</v>
      </c>
      <c r="E373" s="166">
        <v>50603</v>
      </c>
    </row>
    <row r="374" spans="1:5" ht="12.75" x14ac:dyDescent="0.2">
      <c r="A374" s="166">
        <v>50604</v>
      </c>
      <c r="B374" s="166" t="s">
        <v>932</v>
      </c>
      <c r="C374" s="166"/>
      <c r="D374" s="166" t="s">
        <v>932</v>
      </c>
      <c r="E374" s="166">
        <v>50604</v>
      </c>
    </row>
    <row r="375" spans="1:5" ht="12.75" x14ac:dyDescent="0.2">
      <c r="A375" s="166">
        <v>50605</v>
      </c>
      <c r="B375" s="166" t="s">
        <v>958</v>
      </c>
      <c r="C375" s="166"/>
      <c r="D375" s="166" t="s">
        <v>958</v>
      </c>
      <c r="E375" s="166">
        <v>50605</v>
      </c>
    </row>
    <row r="376" spans="1:5" ht="12.75" x14ac:dyDescent="0.2">
      <c r="A376" s="166">
        <v>50701</v>
      </c>
      <c r="B376" s="166" t="s">
        <v>797</v>
      </c>
      <c r="C376" s="166"/>
      <c r="D376" s="166" t="s">
        <v>797</v>
      </c>
      <c r="E376" s="166">
        <v>50701</v>
      </c>
    </row>
    <row r="377" spans="1:5" ht="12.75" x14ac:dyDescent="0.2">
      <c r="A377" s="166">
        <v>50702</v>
      </c>
      <c r="B377" s="166" t="s">
        <v>829</v>
      </c>
      <c r="C377" s="166"/>
      <c r="D377" s="166" t="s">
        <v>829</v>
      </c>
      <c r="E377" s="166">
        <v>50702</v>
      </c>
    </row>
    <row r="378" spans="1:5" ht="12.75" x14ac:dyDescent="0.2">
      <c r="A378" s="166">
        <v>50703</v>
      </c>
      <c r="B378" s="166" t="s">
        <v>885</v>
      </c>
      <c r="C378" s="166"/>
      <c r="D378" s="166" t="s">
        <v>885</v>
      </c>
      <c r="E378" s="166">
        <v>50703</v>
      </c>
    </row>
    <row r="379" spans="1:5" ht="12.75" x14ac:dyDescent="0.2">
      <c r="A379" s="166">
        <v>50704</v>
      </c>
      <c r="B379" s="166" t="s">
        <v>934</v>
      </c>
      <c r="C379" s="166"/>
      <c r="D379" s="166" t="s">
        <v>934</v>
      </c>
      <c r="E379" s="166">
        <v>50704</v>
      </c>
    </row>
    <row r="380" spans="1:5" ht="12.75" x14ac:dyDescent="0.2">
      <c r="A380" s="166">
        <v>50801</v>
      </c>
      <c r="B380" s="166" t="s">
        <v>1119</v>
      </c>
      <c r="C380" s="166"/>
      <c r="D380" s="166" t="s">
        <v>1119</v>
      </c>
      <c r="E380" s="166">
        <v>50801</v>
      </c>
    </row>
    <row r="381" spans="1:5" ht="12.75" x14ac:dyDescent="0.2">
      <c r="A381" s="166">
        <v>50802</v>
      </c>
      <c r="B381" s="166" t="s">
        <v>1529</v>
      </c>
      <c r="C381" s="166"/>
      <c r="D381" s="166" t="s">
        <v>1529</v>
      </c>
      <c r="E381" s="166">
        <v>50802</v>
      </c>
    </row>
    <row r="382" spans="1:5" ht="12.75" x14ac:dyDescent="0.2">
      <c r="A382" s="166">
        <v>50803</v>
      </c>
      <c r="B382" s="166" t="s">
        <v>1234</v>
      </c>
      <c r="C382" s="166"/>
      <c r="D382" s="166" t="s">
        <v>1234</v>
      </c>
      <c r="E382" s="166">
        <v>50803</v>
      </c>
    </row>
    <row r="383" spans="1:5" ht="12.75" x14ac:dyDescent="0.2">
      <c r="A383" s="166">
        <v>50804</v>
      </c>
      <c r="B383" s="166" t="s">
        <v>1253</v>
      </c>
      <c r="C383" s="166"/>
      <c r="D383" s="166" t="s">
        <v>1253</v>
      </c>
      <c r="E383" s="166">
        <v>50804</v>
      </c>
    </row>
    <row r="384" spans="1:5" ht="12.75" x14ac:dyDescent="0.2">
      <c r="A384" s="166">
        <v>50805</v>
      </c>
      <c r="B384" s="166" t="s">
        <v>1269</v>
      </c>
      <c r="C384" s="166"/>
      <c r="D384" s="166" t="s">
        <v>1269</v>
      </c>
      <c r="E384" s="166">
        <v>50805</v>
      </c>
    </row>
    <row r="385" spans="1:5" ht="12.75" x14ac:dyDescent="0.2">
      <c r="A385" s="166">
        <v>50806</v>
      </c>
      <c r="B385" s="166" t="s">
        <v>1530</v>
      </c>
      <c r="C385" s="166"/>
      <c r="D385" s="166" t="s">
        <v>1530</v>
      </c>
      <c r="E385" s="166">
        <v>50806</v>
      </c>
    </row>
    <row r="386" spans="1:5" ht="12.75" x14ac:dyDescent="0.2">
      <c r="A386" s="166">
        <v>50807</v>
      </c>
      <c r="B386" s="166" t="s">
        <v>1282</v>
      </c>
      <c r="C386" s="166"/>
      <c r="D386" s="166" t="s">
        <v>1282</v>
      </c>
      <c r="E386" s="166">
        <v>50807</v>
      </c>
    </row>
    <row r="387" spans="1:5" ht="12.75" x14ac:dyDescent="0.2">
      <c r="A387" s="166">
        <v>50808</v>
      </c>
      <c r="B387" s="166" t="s">
        <v>1283</v>
      </c>
      <c r="C387" s="166"/>
      <c r="D387" s="166" t="s">
        <v>1283</v>
      </c>
      <c r="E387" s="166">
        <v>50808</v>
      </c>
    </row>
    <row r="388" spans="1:5" ht="12.75" x14ac:dyDescent="0.2">
      <c r="A388" s="166">
        <v>50901</v>
      </c>
      <c r="B388" s="166" t="s">
        <v>802</v>
      </c>
      <c r="C388" s="166"/>
      <c r="D388" s="166" t="s">
        <v>802</v>
      </c>
      <c r="E388" s="166">
        <v>50901</v>
      </c>
    </row>
    <row r="389" spans="1:5" ht="12.75" x14ac:dyDescent="0.2">
      <c r="A389" s="166">
        <v>50902</v>
      </c>
      <c r="B389" s="166" t="s">
        <v>836</v>
      </c>
      <c r="C389" s="166"/>
      <c r="D389" s="166" t="s">
        <v>836</v>
      </c>
      <c r="E389" s="166">
        <v>50902</v>
      </c>
    </row>
    <row r="390" spans="1:5" ht="12.75" x14ac:dyDescent="0.2">
      <c r="A390" s="166">
        <v>50903</v>
      </c>
      <c r="B390" s="166" t="s">
        <v>890</v>
      </c>
      <c r="C390" s="166"/>
      <c r="D390" s="166" t="s">
        <v>890</v>
      </c>
      <c r="E390" s="166">
        <v>50903</v>
      </c>
    </row>
    <row r="391" spans="1:5" ht="12.75" x14ac:dyDescent="0.2">
      <c r="A391" s="166">
        <v>50904</v>
      </c>
      <c r="B391" s="166" t="s">
        <v>941</v>
      </c>
      <c r="C391" s="166"/>
      <c r="D391" s="166" t="s">
        <v>941</v>
      </c>
      <c r="E391" s="166">
        <v>50904</v>
      </c>
    </row>
    <row r="392" spans="1:5" ht="12.75" x14ac:dyDescent="0.2">
      <c r="A392" s="166">
        <v>50905</v>
      </c>
      <c r="B392" s="166" t="s">
        <v>960</v>
      </c>
      <c r="C392" s="166"/>
      <c r="D392" s="166" t="s">
        <v>960</v>
      </c>
      <c r="E392" s="166">
        <v>50905</v>
      </c>
    </row>
    <row r="393" spans="1:5" ht="12.75" x14ac:dyDescent="0.2">
      <c r="A393" s="166">
        <v>50906</v>
      </c>
      <c r="B393" s="166" t="s">
        <v>968</v>
      </c>
      <c r="C393" s="166"/>
      <c r="D393" s="166" t="s">
        <v>968</v>
      </c>
      <c r="E393" s="166">
        <v>50906</v>
      </c>
    </row>
    <row r="394" spans="1:5" ht="12.75" x14ac:dyDescent="0.2">
      <c r="A394" s="166">
        <v>51001</v>
      </c>
      <c r="B394" s="166" t="s">
        <v>805</v>
      </c>
      <c r="C394" s="166"/>
      <c r="D394" s="166" t="s">
        <v>805</v>
      </c>
      <c r="E394" s="166">
        <v>51001</v>
      </c>
    </row>
    <row r="395" spans="1:5" ht="12.75" x14ac:dyDescent="0.2">
      <c r="A395" s="166">
        <v>51002</v>
      </c>
      <c r="B395" s="166" t="s">
        <v>841</v>
      </c>
      <c r="C395" s="166"/>
      <c r="D395" s="166" t="s">
        <v>841</v>
      </c>
      <c r="E395" s="166">
        <v>51002</v>
      </c>
    </row>
    <row r="396" spans="1:5" ht="12.75" x14ac:dyDescent="0.2">
      <c r="A396" s="166">
        <v>51003</v>
      </c>
      <c r="B396" s="166" t="s">
        <v>892</v>
      </c>
      <c r="C396" s="166"/>
      <c r="D396" s="166" t="s">
        <v>892</v>
      </c>
      <c r="E396" s="166">
        <v>51003</v>
      </c>
    </row>
    <row r="397" spans="1:5" ht="12.75" x14ac:dyDescent="0.2">
      <c r="A397" s="166">
        <v>51004</v>
      </c>
      <c r="B397" s="166" t="s">
        <v>942</v>
      </c>
      <c r="C397" s="166"/>
      <c r="D397" s="166" t="s">
        <v>942</v>
      </c>
      <c r="E397" s="166">
        <v>51004</v>
      </c>
    </row>
    <row r="398" spans="1:5" ht="12.75" x14ac:dyDescent="0.2">
      <c r="A398" s="166">
        <v>51101</v>
      </c>
      <c r="B398" s="166" t="s">
        <v>808</v>
      </c>
      <c r="C398" s="166"/>
      <c r="D398" s="166" t="s">
        <v>808</v>
      </c>
      <c r="E398" s="166">
        <v>51101</v>
      </c>
    </row>
    <row r="399" spans="1:5" ht="12.75" x14ac:dyDescent="0.2">
      <c r="A399" s="166">
        <v>51102</v>
      </c>
      <c r="B399" s="166" t="s">
        <v>846</v>
      </c>
      <c r="C399" s="166"/>
      <c r="D399" s="166" t="s">
        <v>846</v>
      </c>
      <c r="E399" s="166">
        <v>51102</v>
      </c>
    </row>
    <row r="400" spans="1:5" ht="12.75" x14ac:dyDescent="0.2">
      <c r="A400" s="166">
        <v>51103</v>
      </c>
      <c r="B400" s="166" t="s">
        <v>1531</v>
      </c>
      <c r="C400" s="166"/>
      <c r="D400" s="166" t="s">
        <v>1531</v>
      </c>
      <c r="E400" s="166">
        <v>51103</v>
      </c>
    </row>
    <row r="401" spans="1:5" ht="12.75" x14ac:dyDescent="0.2">
      <c r="A401" s="166">
        <v>51104</v>
      </c>
      <c r="B401" s="166" t="s">
        <v>944</v>
      </c>
      <c r="C401" s="166"/>
      <c r="D401" s="166" t="s">
        <v>944</v>
      </c>
      <c r="E401" s="166">
        <v>51104</v>
      </c>
    </row>
    <row r="402" spans="1:5" ht="12.75" x14ac:dyDescent="0.2">
      <c r="A402" s="166">
        <v>51105</v>
      </c>
      <c r="B402" s="166" t="s">
        <v>963</v>
      </c>
      <c r="C402" s="166"/>
      <c r="D402" s="166" t="s">
        <v>963</v>
      </c>
      <c r="E402" s="166">
        <v>51105</v>
      </c>
    </row>
    <row r="403" spans="1:5" ht="12.75" x14ac:dyDescent="0.2">
      <c r="A403" s="166">
        <v>60101</v>
      </c>
      <c r="B403" s="166" t="s">
        <v>774</v>
      </c>
      <c r="C403" s="166"/>
      <c r="D403" s="166" t="s">
        <v>774</v>
      </c>
      <c r="E403" s="166">
        <v>60101</v>
      </c>
    </row>
    <row r="404" spans="1:5" ht="12.75" x14ac:dyDescent="0.2">
      <c r="A404" s="166">
        <v>60102</v>
      </c>
      <c r="B404" s="166" t="s">
        <v>812</v>
      </c>
      <c r="C404" s="166"/>
      <c r="D404" s="166" t="s">
        <v>812</v>
      </c>
      <c r="E404" s="166">
        <v>60102</v>
      </c>
    </row>
    <row r="405" spans="1:5" ht="12.75" x14ac:dyDescent="0.2">
      <c r="A405" s="166">
        <v>60103</v>
      </c>
      <c r="B405" s="166" t="s">
        <v>851</v>
      </c>
      <c r="C405" s="166"/>
      <c r="D405" s="166" t="s">
        <v>851</v>
      </c>
      <c r="E405" s="166">
        <v>60103</v>
      </c>
    </row>
    <row r="406" spans="1:5" ht="12.75" x14ac:dyDescent="0.2">
      <c r="A406" s="166">
        <v>60104</v>
      </c>
      <c r="B406" s="166" t="s">
        <v>904</v>
      </c>
      <c r="C406" s="166"/>
      <c r="D406" s="166" t="s">
        <v>904</v>
      </c>
      <c r="E406" s="166">
        <v>60104</v>
      </c>
    </row>
    <row r="407" spans="1:5" ht="12.75" x14ac:dyDescent="0.2">
      <c r="A407" s="166">
        <v>60105</v>
      </c>
      <c r="B407" s="166" t="s">
        <v>946</v>
      </c>
      <c r="C407" s="166"/>
      <c r="D407" s="166" t="s">
        <v>946</v>
      </c>
      <c r="E407" s="166">
        <v>60105</v>
      </c>
    </row>
    <row r="408" spans="1:5" ht="12.75" x14ac:dyDescent="0.2">
      <c r="A408" s="166">
        <v>60106</v>
      </c>
      <c r="B408" s="166" t="s">
        <v>964</v>
      </c>
      <c r="C408" s="166"/>
      <c r="D408" s="166" t="s">
        <v>964</v>
      </c>
      <c r="E408" s="166">
        <v>60106</v>
      </c>
    </row>
    <row r="409" spans="1:5" ht="12.75" x14ac:dyDescent="0.2">
      <c r="A409" s="166">
        <v>60107</v>
      </c>
      <c r="B409" s="166" t="s">
        <v>969</v>
      </c>
      <c r="C409" s="166"/>
      <c r="D409" s="166" t="s">
        <v>969</v>
      </c>
      <c r="E409" s="166">
        <v>60107</v>
      </c>
    </row>
    <row r="410" spans="1:5" ht="12.75" x14ac:dyDescent="0.2">
      <c r="A410" s="166">
        <v>60108</v>
      </c>
      <c r="B410" s="166" t="s">
        <v>972</v>
      </c>
      <c r="C410" s="166"/>
      <c r="D410" s="166" t="s">
        <v>972</v>
      </c>
      <c r="E410" s="166">
        <v>60108</v>
      </c>
    </row>
    <row r="411" spans="1:5" ht="12.75" x14ac:dyDescent="0.2">
      <c r="A411" s="166">
        <v>60110</v>
      </c>
      <c r="B411" s="166" t="s">
        <v>975</v>
      </c>
      <c r="C411" s="166"/>
      <c r="D411" s="166" t="s">
        <v>975</v>
      </c>
      <c r="E411" s="166">
        <v>60110</v>
      </c>
    </row>
    <row r="412" spans="1:5" ht="12.75" x14ac:dyDescent="0.2">
      <c r="A412" s="166">
        <v>60111</v>
      </c>
      <c r="B412" s="166" t="s">
        <v>1284</v>
      </c>
      <c r="C412" s="166"/>
      <c r="D412" s="166" t="s">
        <v>1284</v>
      </c>
      <c r="E412" s="166">
        <v>60111</v>
      </c>
    </row>
    <row r="413" spans="1:5" ht="12.75" x14ac:dyDescent="0.2">
      <c r="A413" s="166">
        <v>60112</v>
      </c>
      <c r="B413" s="166" t="s">
        <v>976</v>
      </c>
      <c r="C413" s="166"/>
      <c r="D413" s="166" t="s">
        <v>976</v>
      </c>
      <c r="E413" s="166">
        <v>60112</v>
      </c>
    </row>
    <row r="414" spans="1:5" ht="12.75" x14ac:dyDescent="0.2">
      <c r="A414" s="166">
        <v>60113</v>
      </c>
      <c r="B414" s="166" t="s">
        <v>977</v>
      </c>
      <c r="C414" s="166"/>
      <c r="D414" s="166" t="s">
        <v>977</v>
      </c>
      <c r="E414" s="166">
        <v>60113</v>
      </c>
    </row>
    <row r="415" spans="1:5" ht="12.75" x14ac:dyDescent="0.2">
      <c r="A415" s="166">
        <v>60114</v>
      </c>
      <c r="B415" s="166" t="s">
        <v>978</v>
      </c>
      <c r="C415" s="166"/>
      <c r="D415" s="166" t="s">
        <v>978</v>
      </c>
      <c r="E415" s="166">
        <v>60114</v>
      </c>
    </row>
    <row r="416" spans="1:5" ht="12.75" x14ac:dyDescent="0.2">
      <c r="A416" s="166">
        <v>60115</v>
      </c>
      <c r="B416" s="166" t="s">
        <v>979</v>
      </c>
      <c r="C416" s="166"/>
      <c r="D416" s="166" t="s">
        <v>979</v>
      </c>
      <c r="E416" s="166">
        <v>60115</v>
      </c>
    </row>
    <row r="417" spans="1:5" ht="12.75" x14ac:dyDescent="0.2">
      <c r="A417" s="166">
        <v>60116</v>
      </c>
      <c r="B417" s="166" t="s">
        <v>980</v>
      </c>
      <c r="C417" s="166"/>
      <c r="D417" s="166" t="s">
        <v>980</v>
      </c>
      <c r="E417" s="166">
        <v>60116</v>
      </c>
    </row>
    <row r="418" spans="1:5" ht="12.75" x14ac:dyDescent="0.2">
      <c r="A418" s="166">
        <v>60201</v>
      </c>
      <c r="B418" s="166" t="s">
        <v>1069</v>
      </c>
      <c r="C418" s="166"/>
      <c r="D418" s="166" t="s">
        <v>1069</v>
      </c>
      <c r="E418" s="166">
        <v>60201</v>
      </c>
    </row>
    <row r="419" spans="1:5" ht="12.75" x14ac:dyDescent="0.2">
      <c r="A419" s="166">
        <v>60202</v>
      </c>
      <c r="B419" s="166" t="s">
        <v>814</v>
      </c>
      <c r="C419" s="166"/>
      <c r="D419" s="166" t="s">
        <v>814</v>
      </c>
      <c r="E419" s="166">
        <v>60202</v>
      </c>
    </row>
    <row r="420" spans="1:5" ht="12.75" x14ac:dyDescent="0.2">
      <c r="A420" s="166">
        <v>60203</v>
      </c>
      <c r="B420" s="166" t="s">
        <v>854</v>
      </c>
      <c r="C420" s="166"/>
      <c r="D420" s="166" t="s">
        <v>854</v>
      </c>
      <c r="E420" s="166">
        <v>60203</v>
      </c>
    </row>
    <row r="421" spans="1:5" ht="12.75" x14ac:dyDescent="0.2">
      <c r="A421" s="166">
        <v>60204</v>
      </c>
      <c r="B421" s="166" t="s">
        <v>910</v>
      </c>
      <c r="C421" s="166"/>
      <c r="D421" s="166" t="s">
        <v>910</v>
      </c>
      <c r="E421" s="166">
        <v>60204</v>
      </c>
    </row>
    <row r="422" spans="1:5" ht="12.75" x14ac:dyDescent="0.2">
      <c r="A422" s="166">
        <v>60205</v>
      </c>
      <c r="B422" s="166" t="s">
        <v>1262</v>
      </c>
      <c r="C422" s="166"/>
      <c r="D422" s="166" t="s">
        <v>1262</v>
      </c>
      <c r="E422" s="166">
        <v>60205</v>
      </c>
    </row>
    <row r="423" spans="1:5" ht="12.75" x14ac:dyDescent="0.2">
      <c r="A423" s="166">
        <v>60206</v>
      </c>
      <c r="B423" s="166" t="s">
        <v>966</v>
      </c>
      <c r="C423" s="166"/>
      <c r="D423" s="166" t="s">
        <v>966</v>
      </c>
      <c r="E423" s="166">
        <v>60206</v>
      </c>
    </row>
    <row r="424" spans="1:5" ht="12.75" x14ac:dyDescent="0.2">
      <c r="A424" s="166">
        <v>60301</v>
      </c>
      <c r="B424" s="166" t="s">
        <v>780</v>
      </c>
      <c r="C424" s="166"/>
      <c r="D424" s="166" t="s">
        <v>780</v>
      </c>
      <c r="E424" s="166">
        <v>60301</v>
      </c>
    </row>
    <row r="425" spans="1:5" ht="12.75" x14ac:dyDescent="0.2">
      <c r="A425" s="166">
        <v>60302</v>
      </c>
      <c r="B425" s="166" t="s">
        <v>1164</v>
      </c>
      <c r="C425" s="166"/>
      <c r="D425" s="166" t="s">
        <v>1164</v>
      </c>
      <c r="E425" s="166">
        <v>60302</v>
      </c>
    </row>
    <row r="426" spans="1:5" ht="12.75" x14ac:dyDescent="0.2">
      <c r="A426" s="166">
        <v>60303</v>
      </c>
      <c r="B426" s="166" t="s">
        <v>861</v>
      </c>
      <c r="C426" s="166"/>
      <c r="D426" s="166" t="s">
        <v>861</v>
      </c>
      <c r="E426" s="166">
        <v>60303</v>
      </c>
    </row>
    <row r="427" spans="1:5" ht="12.75" x14ac:dyDescent="0.2">
      <c r="A427" s="166">
        <v>60304</v>
      </c>
      <c r="B427" s="166" t="s">
        <v>916</v>
      </c>
      <c r="C427" s="166"/>
      <c r="D427" s="166" t="s">
        <v>916</v>
      </c>
      <c r="E427" s="166">
        <v>60304</v>
      </c>
    </row>
    <row r="428" spans="1:5" ht="12.75" x14ac:dyDescent="0.2">
      <c r="A428" s="166">
        <v>60305</v>
      </c>
      <c r="B428" s="166" t="s">
        <v>955</v>
      </c>
      <c r="C428" s="166"/>
      <c r="D428" s="166" t="s">
        <v>955</v>
      </c>
      <c r="E428" s="166">
        <v>60305</v>
      </c>
    </row>
    <row r="429" spans="1:5" ht="12.75" x14ac:dyDescent="0.2">
      <c r="A429" s="166">
        <v>60306</v>
      </c>
      <c r="B429" s="166" t="s">
        <v>967</v>
      </c>
      <c r="C429" s="166"/>
      <c r="D429" s="166" t="s">
        <v>967</v>
      </c>
      <c r="E429" s="166">
        <v>60306</v>
      </c>
    </row>
    <row r="430" spans="1:5" ht="12.75" x14ac:dyDescent="0.2">
      <c r="A430" s="166">
        <v>60307</v>
      </c>
      <c r="B430" s="166" t="s">
        <v>1280</v>
      </c>
      <c r="C430" s="166"/>
      <c r="D430" s="166" t="s">
        <v>1280</v>
      </c>
      <c r="E430" s="166">
        <v>60307</v>
      </c>
    </row>
    <row r="431" spans="1:5" ht="12.75" x14ac:dyDescent="0.2">
      <c r="A431" s="166">
        <v>60308</v>
      </c>
      <c r="B431" s="166" t="s">
        <v>973</v>
      </c>
      <c r="C431" s="166"/>
      <c r="D431" s="166" t="s">
        <v>973</v>
      </c>
      <c r="E431" s="166">
        <v>60308</v>
      </c>
    </row>
    <row r="432" spans="1:5" ht="12.75" x14ac:dyDescent="0.2">
      <c r="A432" s="166">
        <v>60309</v>
      </c>
      <c r="B432" s="166" t="s">
        <v>974</v>
      </c>
      <c r="C432" s="166"/>
      <c r="D432" s="166" t="s">
        <v>974</v>
      </c>
      <c r="E432" s="166">
        <v>60309</v>
      </c>
    </row>
    <row r="433" spans="1:5" ht="12.75" x14ac:dyDescent="0.2">
      <c r="A433" s="166">
        <v>60401</v>
      </c>
      <c r="B433" s="166" t="s">
        <v>784</v>
      </c>
      <c r="C433" s="166"/>
      <c r="D433" s="166" t="s">
        <v>784</v>
      </c>
      <c r="E433" s="166">
        <v>60401</v>
      </c>
    </row>
    <row r="434" spans="1:5" ht="12.75" x14ac:dyDescent="0.2">
      <c r="A434" s="166">
        <v>60402</v>
      </c>
      <c r="B434" s="166" t="s">
        <v>1532</v>
      </c>
      <c r="C434" s="166"/>
      <c r="D434" s="166" t="s">
        <v>1532</v>
      </c>
      <c r="E434" s="166">
        <v>60402</v>
      </c>
    </row>
    <row r="435" spans="1:5" ht="12.75" x14ac:dyDescent="0.2">
      <c r="A435" s="166">
        <v>60403</v>
      </c>
      <c r="B435" s="166" t="s">
        <v>866</v>
      </c>
      <c r="C435" s="166"/>
      <c r="D435" s="166" t="s">
        <v>866</v>
      </c>
      <c r="E435" s="166">
        <v>60403</v>
      </c>
    </row>
    <row r="436" spans="1:5" ht="12.75" x14ac:dyDescent="0.2">
      <c r="A436" s="166">
        <v>60501</v>
      </c>
      <c r="B436" s="166" t="s">
        <v>1096</v>
      </c>
      <c r="C436" s="166"/>
      <c r="D436" s="166" t="s">
        <v>1096</v>
      </c>
      <c r="E436" s="166">
        <v>60501</v>
      </c>
    </row>
    <row r="437" spans="1:5" ht="12.75" x14ac:dyDescent="0.2">
      <c r="A437" s="166">
        <v>60502</v>
      </c>
      <c r="B437" s="166" t="s">
        <v>823</v>
      </c>
      <c r="C437" s="166"/>
      <c r="D437" s="166" t="s">
        <v>823</v>
      </c>
      <c r="E437" s="166">
        <v>60502</v>
      </c>
    </row>
    <row r="438" spans="1:5" ht="12.75" x14ac:dyDescent="0.2">
      <c r="A438" s="166">
        <v>60503</v>
      </c>
      <c r="B438" s="166" t="s">
        <v>874</v>
      </c>
      <c r="C438" s="166"/>
      <c r="D438" s="166" t="s">
        <v>874</v>
      </c>
      <c r="E438" s="166">
        <v>60503</v>
      </c>
    </row>
    <row r="439" spans="1:5" ht="12.75" x14ac:dyDescent="0.2">
      <c r="A439" s="166">
        <v>60504</v>
      </c>
      <c r="B439" s="166" t="s">
        <v>1247</v>
      </c>
      <c r="C439" s="166"/>
      <c r="D439" s="166" t="s">
        <v>1247</v>
      </c>
      <c r="E439" s="166">
        <v>60504</v>
      </c>
    </row>
    <row r="440" spans="1:5" ht="12.75" x14ac:dyDescent="0.2">
      <c r="A440" s="166">
        <v>60505</v>
      </c>
      <c r="B440" s="166" t="s">
        <v>957</v>
      </c>
      <c r="C440" s="166"/>
      <c r="D440" s="166" t="s">
        <v>957</v>
      </c>
      <c r="E440" s="166">
        <v>60505</v>
      </c>
    </row>
    <row r="441" spans="1:5" ht="12.75" x14ac:dyDescent="0.2">
      <c r="A441" s="166">
        <v>60506</v>
      </c>
      <c r="B441" s="166" t="s">
        <v>1276</v>
      </c>
      <c r="C441" s="166"/>
      <c r="D441" s="166" t="s">
        <v>1276</v>
      </c>
      <c r="E441" s="166">
        <v>60506</v>
      </c>
    </row>
    <row r="442" spans="1:5" ht="12.75" x14ac:dyDescent="0.2">
      <c r="A442" s="166">
        <v>60601</v>
      </c>
      <c r="B442" s="166" t="s">
        <v>1533</v>
      </c>
      <c r="C442" s="166"/>
      <c r="D442" s="166" t="s">
        <v>1533</v>
      </c>
      <c r="E442" s="166">
        <v>60601</v>
      </c>
    </row>
    <row r="443" spans="1:5" ht="12.75" x14ac:dyDescent="0.2">
      <c r="A443" s="166">
        <v>60602</v>
      </c>
      <c r="B443" s="166" t="s">
        <v>1534</v>
      </c>
      <c r="C443" s="166"/>
      <c r="D443" s="166" t="s">
        <v>1534</v>
      </c>
      <c r="E443" s="166">
        <v>60602</v>
      </c>
    </row>
    <row r="444" spans="1:5" ht="12.75" x14ac:dyDescent="0.2">
      <c r="A444" s="166">
        <v>60603</v>
      </c>
      <c r="B444" s="166" t="s">
        <v>1535</v>
      </c>
      <c r="C444" s="166"/>
      <c r="D444" s="166" t="s">
        <v>1535</v>
      </c>
      <c r="E444" s="166">
        <v>60603</v>
      </c>
    </row>
    <row r="445" spans="1:5" ht="12.75" x14ac:dyDescent="0.2">
      <c r="A445" s="166">
        <v>60701</v>
      </c>
      <c r="B445" s="166" t="s">
        <v>798</v>
      </c>
      <c r="C445" s="166"/>
      <c r="D445" s="166" t="s">
        <v>798</v>
      </c>
      <c r="E445" s="166">
        <v>60701</v>
      </c>
    </row>
    <row r="446" spans="1:5" ht="12.75" x14ac:dyDescent="0.2">
      <c r="A446" s="166">
        <v>60703</v>
      </c>
      <c r="B446" s="166" t="s">
        <v>1231</v>
      </c>
      <c r="C446" s="166"/>
      <c r="D446" s="166" t="s">
        <v>1231</v>
      </c>
      <c r="E446" s="166">
        <v>60703</v>
      </c>
    </row>
    <row r="447" spans="1:5" ht="12.75" x14ac:dyDescent="0.2">
      <c r="A447" s="166">
        <v>60704</v>
      </c>
      <c r="B447" s="166" t="s">
        <v>1252</v>
      </c>
      <c r="C447" s="166"/>
      <c r="D447" s="166" t="s">
        <v>1252</v>
      </c>
      <c r="E447" s="166">
        <v>60704</v>
      </c>
    </row>
    <row r="448" spans="1:5" ht="12.75" x14ac:dyDescent="0.2">
      <c r="A448" s="166">
        <v>60801</v>
      </c>
      <c r="B448" s="166" t="s">
        <v>799</v>
      </c>
      <c r="C448" s="166"/>
      <c r="D448" s="166" t="s">
        <v>799</v>
      </c>
      <c r="E448" s="166">
        <v>60801</v>
      </c>
    </row>
    <row r="449" spans="1:5" ht="12.75" x14ac:dyDescent="0.2">
      <c r="A449" s="166">
        <v>60802</v>
      </c>
      <c r="B449" s="166" t="s">
        <v>832</v>
      </c>
      <c r="C449" s="166"/>
      <c r="D449" s="166" t="s">
        <v>832</v>
      </c>
      <c r="E449" s="166">
        <v>60802</v>
      </c>
    </row>
    <row r="450" spans="1:5" ht="12.75" x14ac:dyDescent="0.2">
      <c r="A450" s="166">
        <v>60803</v>
      </c>
      <c r="B450" s="166" t="s">
        <v>1536</v>
      </c>
      <c r="C450" s="166"/>
      <c r="D450" s="166" t="s">
        <v>1536</v>
      </c>
      <c r="E450" s="166">
        <v>60803</v>
      </c>
    </row>
    <row r="451" spans="1:5" ht="12.75" x14ac:dyDescent="0.2">
      <c r="A451" s="166">
        <v>60804</v>
      </c>
      <c r="B451" s="166" t="s">
        <v>940</v>
      </c>
      <c r="C451" s="166"/>
      <c r="D451" s="166" t="s">
        <v>940</v>
      </c>
      <c r="E451" s="166">
        <v>60804</v>
      </c>
    </row>
    <row r="452" spans="1:5" ht="12.75" x14ac:dyDescent="0.2">
      <c r="A452" s="166">
        <v>60805</v>
      </c>
      <c r="B452" s="166" t="s">
        <v>959</v>
      </c>
      <c r="C452" s="166"/>
      <c r="D452" s="166" t="s">
        <v>959</v>
      </c>
      <c r="E452" s="166">
        <v>60805</v>
      </c>
    </row>
    <row r="453" spans="1:5" ht="12.75" x14ac:dyDescent="0.2">
      <c r="A453" s="166">
        <v>60806</v>
      </c>
      <c r="B453" s="166" t="s">
        <v>1537</v>
      </c>
      <c r="C453" s="166"/>
      <c r="D453" s="166" t="s">
        <v>1537</v>
      </c>
      <c r="E453" s="166">
        <v>60806</v>
      </c>
    </row>
    <row r="454" spans="1:5" ht="12.75" x14ac:dyDescent="0.2">
      <c r="A454" s="166">
        <v>60901</v>
      </c>
      <c r="B454" s="166" t="s">
        <v>803</v>
      </c>
      <c r="C454" s="166"/>
      <c r="D454" s="166" t="s">
        <v>803</v>
      </c>
      <c r="E454" s="166">
        <v>60901</v>
      </c>
    </row>
    <row r="455" spans="1:5" ht="12.75" x14ac:dyDescent="0.2">
      <c r="A455" s="166">
        <v>61001</v>
      </c>
      <c r="B455" s="166" t="s">
        <v>806</v>
      </c>
      <c r="C455" s="166"/>
      <c r="D455" s="166" t="s">
        <v>806</v>
      </c>
      <c r="E455" s="166">
        <v>61001</v>
      </c>
    </row>
    <row r="456" spans="1:5" ht="12.75" x14ac:dyDescent="0.2">
      <c r="A456" s="166">
        <v>61002</v>
      </c>
      <c r="B456" s="166" t="s">
        <v>842</v>
      </c>
      <c r="C456" s="166"/>
      <c r="D456" s="166" t="s">
        <v>842</v>
      </c>
      <c r="E456" s="166">
        <v>61002</v>
      </c>
    </row>
    <row r="457" spans="1:5" ht="12.75" x14ac:dyDescent="0.2">
      <c r="A457" s="166">
        <v>61003</v>
      </c>
      <c r="B457" s="166" t="s">
        <v>894</v>
      </c>
      <c r="C457" s="166"/>
      <c r="D457" s="166" t="s">
        <v>894</v>
      </c>
      <c r="E457" s="166">
        <v>61003</v>
      </c>
    </row>
    <row r="458" spans="1:5" ht="12.75" x14ac:dyDescent="0.2">
      <c r="A458" s="166">
        <v>61004</v>
      </c>
      <c r="B458" s="166" t="s">
        <v>943</v>
      </c>
      <c r="C458" s="166"/>
      <c r="D458" s="166" t="s">
        <v>943</v>
      </c>
      <c r="E458" s="166">
        <v>61004</v>
      </c>
    </row>
    <row r="459" spans="1:5" ht="12.75" x14ac:dyDescent="0.2">
      <c r="A459" s="166">
        <v>61101</v>
      </c>
      <c r="B459" s="166" t="s">
        <v>1135</v>
      </c>
      <c r="C459" s="166"/>
      <c r="D459" s="166" t="s">
        <v>1135</v>
      </c>
      <c r="E459" s="166">
        <v>61101</v>
      </c>
    </row>
    <row r="460" spans="1:5" ht="12.75" x14ac:dyDescent="0.2">
      <c r="A460" s="166">
        <v>61102</v>
      </c>
      <c r="B460" s="166" t="s">
        <v>1202</v>
      </c>
      <c r="C460" s="166"/>
      <c r="D460" s="166" t="s">
        <v>1202</v>
      </c>
      <c r="E460" s="166">
        <v>61102</v>
      </c>
    </row>
    <row r="461" spans="1:5" ht="12.75" x14ac:dyDescent="0.2">
      <c r="A461" s="166">
        <v>61103</v>
      </c>
      <c r="B461" s="166" t="s">
        <v>1436</v>
      </c>
      <c r="C461" s="166"/>
      <c r="D461" s="166" t="s">
        <v>1436</v>
      </c>
      <c r="E461" s="166">
        <v>61103</v>
      </c>
    </row>
    <row r="462" spans="1:5" ht="12.75" x14ac:dyDescent="0.2">
      <c r="A462" s="166">
        <v>61201</v>
      </c>
      <c r="B462" s="166" t="s">
        <v>1435</v>
      </c>
      <c r="C462" s="166"/>
      <c r="D462" s="166" t="s">
        <v>1435</v>
      </c>
      <c r="E462" s="166">
        <v>61201</v>
      </c>
    </row>
    <row r="463" spans="1:5" ht="12.75" x14ac:dyDescent="0.2">
      <c r="A463" s="166">
        <v>61301</v>
      </c>
      <c r="B463" s="166" t="s">
        <v>1439</v>
      </c>
      <c r="C463" s="166"/>
      <c r="D463" s="166" t="s">
        <v>1439</v>
      </c>
      <c r="E463" s="166">
        <v>61301</v>
      </c>
    </row>
    <row r="464" spans="1:5" ht="12.75" x14ac:dyDescent="0.2">
      <c r="A464" s="166">
        <v>70101</v>
      </c>
      <c r="B464" s="166" t="s">
        <v>1060</v>
      </c>
      <c r="C464" s="166"/>
      <c r="D464" s="166" t="s">
        <v>1060</v>
      </c>
      <c r="E464" s="166">
        <v>70101</v>
      </c>
    </row>
    <row r="465" spans="1:5" ht="12.75" x14ac:dyDescent="0.2">
      <c r="A465" s="166">
        <v>70102</v>
      </c>
      <c r="B465" s="166" t="s">
        <v>1147</v>
      </c>
      <c r="C465" s="166"/>
      <c r="D465" s="166" t="s">
        <v>1147</v>
      </c>
      <c r="E465" s="166">
        <v>70102</v>
      </c>
    </row>
    <row r="466" spans="1:5" ht="12.75" x14ac:dyDescent="0.2">
      <c r="A466" s="166">
        <v>70103</v>
      </c>
      <c r="B466" s="166" t="s">
        <v>1210</v>
      </c>
      <c r="C466" s="166"/>
      <c r="D466" s="166" t="s">
        <v>1210</v>
      </c>
      <c r="E466" s="166">
        <v>70103</v>
      </c>
    </row>
    <row r="467" spans="1:5" ht="12.75" x14ac:dyDescent="0.2">
      <c r="A467" s="166">
        <v>70104</v>
      </c>
      <c r="B467" s="166" t="s">
        <v>1237</v>
      </c>
      <c r="C467" s="166"/>
      <c r="D467" s="166" t="s">
        <v>1237</v>
      </c>
      <c r="E467" s="166">
        <v>70104</v>
      </c>
    </row>
    <row r="468" spans="1:5" ht="12.75" x14ac:dyDescent="0.2">
      <c r="A468" s="166">
        <v>70201</v>
      </c>
      <c r="B468" s="166" t="s">
        <v>1071</v>
      </c>
      <c r="C468" s="166"/>
      <c r="D468" s="166" t="s">
        <v>1071</v>
      </c>
      <c r="E468" s="166">
        <v>70201</v>
      </c>
    </row>
    <row r="469" spans="1:5" ht="12.75" x14ac:dyDescent="0.2">
      <c r="A469" s="166">
        <v>70202</v>
      </c>
      <c r="B469" s="166" t="s">
        <v>1155</v>
      </c>
      <c r="C469" s="166"/>
      <c r="D469" s="166" t="s">
        <v>1155</v>
      </c>
      <c r="E469" s="166">
        <v>70202</v>
      </c>
    </row>
    <row r="470" spans="1:5" ht="12.75" x14ac:dyDescent="0.2">
      <c r="A470" s="166">
        <v>70203</v>
      </c>
      <c r="B470" s="166" t="s">
        <v>1538</v>
      </c>
      <c r="C470" s="166"/>
      <c r="D470" s="166" t="s">
        <v>1538</v>
      </c>
      <c r="E470" s="166">
        <v>70203</v>
      </c>
    </row>
    <row r="471" spans="1:5" ht="12.75" x14ac:dyDescent="0.2">
      <c r="A471" s="166">
        <v>70204</v>
      </c>
      <c r="B471" s="166" t="s">
        <v>1239</v>
      </c>
      <c r="C471" s="166"/>
      <c r="D471" s="166" t="s">
        <v>1239</v>
      </c>
      <c r="E471" s="166">
        <v>70204</v>
      </c>
    </row>
    <row r="472" spans="1:5" ht="12.75" x14ac:dyDescent="0.2">
      <c r="A472" s="166">
        <v>70205</v>
      </c>
      <c r="B472" s="166" t="s">
        <v>1263</v>
      </c>
      <c r="C472" s="166"/>
      <c r="D472" s="166" t="s">
        <v>1263</v>
      </c>
      <c r="E472" s="166">
        <v>70205</v>
      </c>
    </row>
    <row r="473" spans="1:5" ht="12.75" x14ac:dyDescent="0.2">
      <c r="A473" s="166">
        <v>70206</v>
      </c>
      <c r="B473" s="166" t="s">
        <v>1274</v>
      </c>
      <c r="C473" s="166"/>
      <c r="D473" s="166" t="s">
        <v>1274</v>
      </c>
      <c r="E473" s="166">
        <v>70206</v>
      </c>
    </row>
    <row r="474" spans="1:5" ht="12.75" x14ac:dyDescent="0.2">
      <c r="A474" s="166">
        <v>70207</v>
      </c>
      <c r="B474" s="166" t="s">
        <v>1278</v>
      </c>
      <c r="C474" s="166"/>
      <c r="D474" s="166" t="s">
        <v>1278</v>
      </c>
      <c r="E474" s="166">
        <v>70207</v>
      </c>
    </row>
    <row r="475" spans="1:5" ht="12.75" x14ac:dyDescent="0.2">
      <c r="A475" s="166">
        <v>70301</v>
      </c>
      <c r="B475" s="166" t="s">
        <v>781</v>
      </c>
      <c r="C475" s="166"/>
      <c r="D475" s="166" t="s">
        <v>781</v>
      </c>
      <c r="E475" s="166">
        <v>70301</v>
      </c>
    </row>
    <row r="476" spans="1:5" ht="12.75" x14ac:dyDescent="0.2">
      <c r="A476" s="166">
        <v>70302</v>
      </c>
      <c r="B476" s="166" t="s">
        <v>817</v>
      </c>
      <c r="C476" s="166"/>
      <c r="D476" s="166" t="s">
        <v>817</v>
      </c>
      <c r="E476" s="166">
        <v>70302</v>
      </c>
    </row>
    <row r="477" spans="1:5" ht="12.75" x14ac:dyDescent="0.2">
      <c r="A477" s="166">
        <v>70303</v>
      </c>
      <c r="B477" s="166" t="s">
        <v>862</v>
      </c>
      <c r="C477" s="166"/>
      <c r="D477" s="166" t="s">
        <v>862</v>
      </c>
      <c r="E477" s="166">
        <v>70303</v>
      </c>
    </row>
    <row r="478" spans="1:5" ht="12.75" x14ac:dyDescent="0.2">
      <c r="A478" s="166">
        <v>70304</v>
      </c>
      <c r="B478" s="166" t="s">
        <v>918</v>
      </c>
      <c r="C478" s="166"/>
      <c r="D478" s="166" t="s">
        <v>918</v>
      </c>
      <c r="E478" s="166">
        <v>70304</v>
      </c>
    </row>
    <row r="479" spans="1:5" ht="12.75" x14ac:dyDescent="0.2">
      <c r="A479" s="166">
        <v>70305</v>
      </c>
      <c r="B479" s="166" t="s">
        <v>1539</v>
      </c>
      <c r="C479" s="166"/>
      <c r="D479" s="166" t="s">
        <v>1539</v>
      </c>
      <c r="E479" s="166">
        <v>70305</v>
      </c>
    </row>
    <row r="480" spans="1:5" ht="12.75" x14ac:dyDescent="0.2">
      <c r="A480" s="166">
        <v>70306</v>
      </c>
      <c r="B480" s="166" t="s">
        <v>1275</v>
      </c>
      <c r="C480" s="166"/>
      <c r="D480" s="166" t="s">
        <v>1275</v>
      </c>
      <c r="E480" s="166">
        <v>70306</v>
      </c>
    </row>
    <row r="481" spans="1:5" ht="12.75" x14ac:dyDescent="0.2">
      <c r="A481" s="166">
        <v>70307</v>
      </c>
      <c r="B481" s="166" t="s">
        <v>1281</v>
      </c>
      <c r="C481" s="166"/>
      <c r="D481" s="166" t="s">
        <v>1281</v>
      </c>
      <c r="E481" s="166">
        <v>70307</v>
      </c>
    </row>
    <row r="482" spans="1:5" ht="12.75" x14ac:dyDescent="0.2">
      <c r="A482" s="166">
        <v>70401</v>
      </c>
      <c r="B482" s="166" t="s">
        <v>785</v>
      </c>
      <c r="C482" s="166"/>
      <c r="D482" s="166" t="s">
        <v>785</v>
      </c>
      <c r="E482" s="166">
        <v>70401</v>
      </c>
    </row>
    <row r="483" spans="1:5" ht="12.75" x14ac:dyDescent="0.2">
      <c r="A483" s="166">
        <v>70402</v>
      </c>
      <c r="B483" s="166" t="s">
        <v>819</v>
      </c>
      <c r="C483" s="166"/>
      <c r="D483" s="166" t="s">
        <v>819</v>
      </c>
      <c r="E483" s="166">
        <v>70402</v>
      </c>
    </row>
    <row r="484" spans="1:5" ht="12.75" x14ac:dyDescent="0.2">
      <c r="A484" s="166">
        <v>70403</v>
      </c>
      <c r="B484" s="166" t="s">
        <v>868</v>
      </c>
      <c r="C484" s="166"/>
      <c r="D484" s="166" t="s">
        <v>868</v>
      </c>
      <c r="E484" s="166">
        <v>70403</v>
      </c>
    </row>
    <row r="485" spans="1:5" ht="12.75" x14ac:dyDescent="0.2">
      <c r="A485" s="166">
        <v>70404</v>
      </c>
      <c r="B485" s="166" t="s">
        <v>923</v>
      </c>
      <c r="C485" s="166"/>
      <c r="D485" s="166" t="s">
        <v>923</v>
      </c>
      <c r="E485" s="166">
        <v>70404</v>
      </c>
    </row>
    <row r="486" spans="1:5" ht="12.75" x14ac:dyDescent="0.2">
      <c r="A486" s="166">
        <v>70501</v>
      </c>
      <c r="B486" s="166" t="s">
        <v>790</v>
      </c>
      <c r="C486" s="166"/>
      <c r="D486" s="166" t="s">
        <v>790</v>
      </c>
      <c r="E486" s="166">
        <v>70501</v>
      </c>
    </row>
    <row r="487" spans="1:5" ht="12.75" x14ac:dyDescent="0.2">
      <c r="A487" s="166">
        <v>70502</v>
      </c>
      <c r="B487" s="166" t="s">
        <v>1183</v>
      </c>
      <c r="C487" s="166"/>
      <c r="D487" s="166" t="s">
        <v>1183</v>
      </c>
      <c r="E487" s="166">
        <v>70502</v>
      </c>
    </row>
    <row r="488" spans="1:5" ht="12.75" x14ac:dyDescent="0.2">
      <c r="A488" s="166">
        <v>70503</v>
      </c>
      <c r="B488" s="166" t="s">
        <v>875</v>
      </c>
      <c r="C488" s="166"/>
      <c r="D488" s="166" t="s">
        <v>875</v>
      </c>
      <c r="E488" s="166">
        <v>70503</v>
      </c>
    </row>
    <row r="489" spans="1:5" ht="12.75" x14ac:dyDescent="0.2">
      <c r="A489" s="166">
        <v>70601</v>
      </c>
      <c r="B489" s="166" t="s">
        <v>1104</v>
      </c>
      <c r="C489" s="166"/>
      <c r="D489" s="166" t="s">
        <v>1104</v>
      </c>
      <c r="E489" s="166">
        <v>70601</v>
      </c>
    </row>
    <row r="490" spans="1:5" ht="12.75" x14ac:dyDescent="0.2">
      <c r="A490" s="166">
        <v>70602</v>
      </c>
      <c r="B490" s="166" t="s">
        <v>1190</v>
      </c>
      <c r="C490" s="166"/>
      <c r="D490" s="166" t="s">
        <v>1190</v>
      </c>
      <c r="E490" s="166">
        <v>70602</v>
      </c>
    </row>
    <row r="491" spans="1:5" ht="12.75" x14ac:dyDescent="0.2">
      <c r="A491" s="166">
        <v>70603</v>
      </c>
      <c r="B491" s="166" t="s">
        <v>1227</v>
      </c>
      <c r="C491" s="166"/>
      <c r="D491" s="166" t="s">
        <v>1227</v>
      </c>
      <c r="E491" s="166">
        <v>70603</v>
      </c>
    </row>
    <row r="492" spans="1:5" ht="12.75" x14ac:dyDescent="0.2">
      <c r="A492" s="166">
        <v>70604</v>
      </c>
      <c r="B492" s="166" t="s">
        <v>1251</v>
      </c>
      <c r="C492" s="166"/>
      <c r="D492" s="166" t="s">
        <v>1251</v>
      </c>
      <c r="E492" s="166">
        <v>70604</v>
      </c>
    </row>
    <row r="493" spans="1:5" ht="12.75" x14ac:dyDescent="0.2">
      <c r="A493" s="167">
        <v>70605</v>
      </c>
      <c r="B493" s="166" t="s">
        <v>1268</v>
      </c>
      <c r="C493" s="166"/>
      <c r="D493" s="166" t="s">
        <v>1268</v>
      </c>
      <c r="E493" s="167">
        <v>70605</v>
      </c>
    </row>
  </sheetData>
  <sheetProtection algorithmName="SHA-512" hashValue="vZsE2wzNlGh06YdgenmZYiH/dPOySDhOGGb04VKPnbK7K2ES+Zq0VZrxbYkSsuIToOFGDtoSQJ7iW0vVHVcamA==" saltValue="LKHfr/fyA76BghgrXY5OXw==" spinCount="100000" sheet="1" objects="1" scenarios="1"/>
  <pageMargins left="0.25" right="0.25" top="0.16" bottom="0.17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pageSetUpPr fitToPage="1"/>
  </sheetPr>
  <dimension ref="A2:K95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7.5703125" style="14" customWidth="1"/>
    <col min="2" max="2" width="43.140625" style="17" customWidth="1"/>
    <col min="3" max="3" width="63.85546875" style="17" customWidth="1"/>
    <col min="4" max="4" width="2.85546875" style="17" customWidth="1"/>
    <col min="5" max="5" width="44.42578125" style="17" customWidth="1"/>
    <col min="6" max="10" width="11.42578125" style="15"/>
    <col min="11" max="11" width="11.42578125" style="16"/>
    <col min="12" max="16384" width="11.42578125" style="15"/>
  </cols>
  <sheetData>
    <row r="2" spans="1:5" ht="33.75" x14ac:dyDescent="0.5">
      <c r="A2" s="236">
        <v>1</v>
      </c>
      <c r="B2" s="241" t="s">
        <v>1703</v>
      </c>
      <c r="C2" s="241"/>
      <c r="D2" s="241"/>
      <c r="E2" s="241"/>
    </row>
    <row r="3" spans="1:5" ht="103.5" customHeight="1" x14ac:dyDescent="0.25">
      <c r="A3" s="236">
        <v>2</v>
      </c>
      <c r="B3" s="242" t="s">
        <v>1704</v>
      </c>
      <c r="C3" s="242"/>
      <c r="D3" s="242"/>
      <c r="E3" s="242"/>
    </row>
    <row r="4" spans="1:5" ht="14.25" customHeight="1" x14ac:dyDescent="0.25">
      <c r="A4" s="236">
        <v>3</v>
      </c>
      <c r="D4" s="18"/>
      <c r="E4" s="254" t="s">
        <v>1705</v>
      </c>
    </row>
    <row r="5" spans="1:5" ht="21.75" customHeight="1" x14ac:dyDescent="0.25">
      <c r="A5" s="236">
        <v>4</v>
      </c>
      <c r="B5" s="19" t="s">
        <v>30</v>
      </c>
      <c r="C5" s="157"/>
      <c r="D5" s="20"/>
      <c r="E5" s="255"/>
    </row>
    <row r="6" spans="1:5" ht="21.75" customHeight="1" x14ac:dyDescent="0.25">
      <c r="A6" s="236">
        <v>5</v>
      </c>
      <c r="B6" s="19" t="s">
        <v>31</v>
      </c>
      <c r="C6" s="158" t="str">
        <f>IFERROR(VLOOKUP(C5,datos,3,0),"")</f>
        <v/>
      </c>
      <c r="D6" s="20"/>
      <c r="E6" s="243" t="str">
        <f>CONCATENATE("2.",C7,"-",C5,"-",C6)</f>
        <v>2.--</v>
      </c>
    </row>
    <row r="7" spans="1:5" ht="21.75" customHeight="1" x14ac:dyDescent="0.25">
      <c r="A7" s="236">
        <v>6</v>
      </c>
      <c r="B7" s="19" t="s">
        <v>1</v>
      </c>
      <c r="C7" s="21" t="str">
        <f>IFERROR(VLOOKUP(C5,datos,2,0),"")</f>
        <v/>
      </c>
      <c r="D7" s="20"/>
      <c r="E7" s="244"/>
    </row>
    <row r="8" spans="1:5" ht="21" customHeight="1" x14ac:dyDescent="0.25">
      <c r="A8" s="236">
        <v>7</v>
      </c>
      <c r="B8" s="19"/>
      <c r="D8" s="20"/>
      <c r="E8" s="22"/>
    </row>
    <row r="9" spans="1:5" ht="21" customHeight="1" x14ac:dyDescent="0.25">
      <c r="A9" s="236">
        <v>8</v>
      </c>
      <c r="B9" s="19" t="s">
        <v>1485</v>
      </c>
      <c r="C9" s="159" t="str">
        <f>IFERROR(VLOOKUP(C5,datos,16,0),"")</f>
        <v/>
      </c>
      <c r="D9" s="23"/>
    </row>
    <row r="10" spans="1:5" ht="21" customHeight="1" x14ac:dyDescent="0.25">
      <c r="A10" s="236">
        <v>9</v>
      </c>
      <c r="B10" s="19" t="s">
        <v>1486</v>
      </c>
      <c r="C10" s="159" t="str">
        <f>IFERROR(VLOOKUP(C5,datos,17,0),"")</f>
        <v/>
      </c>
      <c r="D10" s="23"/>
    </row>
    <row r="11" spans="1:5" ht="21" customHeight="1" x14ac:dyDescent="0.25">
      <c r="A11" s="236">
        <v>10</v>
      </c>
      <c r="B11" s="19"/>
      <c r="C11" s="24"/>
      <c r="D11" s="23"/>
      <c r="E11" s="25" t="s">
        <v>1487</v>
      </c>
    </row>
    <row r="12" spans="1:5" ht="21" customHeight="1" x14ac:dyDescent="0.25">
      <c r="A12" s="236">
        <v>11</v>
      </c>
      <c r="B12" s="19" t="s">
        <v>1488</v>
      </c>
      <c r="C12" s="160" t="str">
        <f>IFERROR(VLOOKUP(C13,prov,2,0),"")</f>
        <v/>
      </c>
      <c r="D12" s="26"/>
    </row>
    <row r="13" spans="1:5" ht="21" customHeight="1" x14ac:dyDescent="0.25">
      <c r="A13" s="236">
        <v>12</v>
      </c>
      <c r="B13" s="19" t="s">
        <v>710</v>
      </c>
      <c r="C13" s="27" t="str">
        <f>IFERROR(VLOOKUP(C5,datos,9,0),"")</f>
        <v/>
      </c>
      <c r="D13" s="26"/>
    </row>
    <row r="14" spans="1:5" ht="21" customHeight="1" x14ac:dyDescent="0.25">
      <c r="A14" s="236">
        <v>13</v>
      </c>
      <c r="B14" s="28" t="s">
        <v>9</v>
      </c>
      <c r="C14" s="161" t="str">
        <f>IFERROR(VLOOKUP(C5,datos,15,0),"")</f>
        <v/>
      </c>
      <c r="D14" s="29"/>
    </row>
    <row r="15" spans="1:5" ht="21" customHeight="1" x14ac:dyDescent="0.25">
      <c r="A15" s="236">
        <v>14</v>
      </c>
      <c r="B15" s="28" t="s">
        <v>29</v>
      </c>
      <c r="C15" s="161" t="str">
        <f>IFERROR(VLOOKUP(C5,datos,4,0),"")</f>
        <v/>
      </c>
      <c r="D15" s="29"/>
    </row>
    <row r="16" spans="1:5" ht="21" customHeight="1" x14ac:dyDescent="0.25">
      <c r="A16" s="236">
        <v>15</v>
      </c>
      <c r="B16" s="28" t="s">
        <v>13</v>
      </c>
      <c r="C16" s="162" t="str">
        <f>IFERROR(VLOOKUP(C5,datos,5,0),"")</f>
        <v/>
      </c>
      <c r="D16" s="29"/>
      <c r="E16" s="25" t="s">
        <v>1489</v>
      </c>
    </row>
    <row r="17" spans="1:5" ht="21" customHeight="1" x14ac:dyDescent="0.25">
      <c r="A17" s="236">
        <v>16</v>
      </c>
      <c r="B17" s="28"/>
      <c r="C17" s="30"/>
      <c r="D17" s="29"/>
      <c r="E17" s="31"/>
    </row>
    <row r="18" spans="1:5" ht="21" customHeight="1" x14ac:dyDescent="0.25">
      <c r="A18" s="236">
        <v>17</v>
      </c>
      <c r="B18" s="19" t="s">
        <v>1490</v>
      </c>
      <c r="C18" s="163" t="str">
        <f>IFERROR(VLOOKUP(C5,datos,18,0),"")</f>
        <v/>
      </c>
      <c r="D18" s="32"/>
    </row>
    <row r="19" spans="1:5" ht="21" customHeight="1" x14ac:dyDescent="0.25">
      <c r="A19" s="236">
        <v>18</v>
      </c>
      <c r="B19" s="19" t="s">
        <v>1491</v>
      </c>
      <c r="C19" s="159" t="str">
        <f>IFERROR(VLOOKUP(C5,datos,19,0),"")</f>
        <v/>
      </c>
      <c r="D19" s="33"/>
    </row>
    <row r="20" spans="1:5" ht="21" customHeight="1" x14ac:dyDescent="0.25">
      <c r="A20" s="236">
        <v>19</v>
      </c>
      <c r="B20" s="19" t="s">
        <v>1492</v>
      </c>
      <c r="C20" s="163" t="str">
        <f>IFERROR(VLOOKUP(C5,datos,20,0),"")</f>
        <v/>
      </c>
      <c r="D20" s="29"/>
    </row>
    <row r="21" spans="1:5" ht="21" customHeight="1" x14ac:dyDescent="0.25">
      <c r="A21" s="236">
        <v>20</v>
      </c>
      <c r="B21" s="19" t="s">
        <v>1493</v>
      </c>
      <c r="C21" s="159" t="str">
        <f>IFERROR(VLOOKUP(C5,datos,21,0),"")</f>
        <v/>
      </c>
      <c r="E21" s="25" t="s">
        <v>1494</v>
      </c>
    </row>
    <row r="22" spans="1:5" ht="21" customHeight="1" x14ac:dyDescent="0.25">
      <c r="B22" s="34"/>
    </row>
    <row r="23" spans="1:5" x14ac:dyDescent="0.25">
      <c r="C23" s="245" t="s">
        <v>1697</v>
      </c>
      <c r="D23" s="246"/>
      <c r="E23" s="247"/>
    </row>
    <row r="24" spans="1:5" x14ac:dyDescent="0.25">
      <c r="C24" s="248"/>
      <c r="D24" s="249"/>
      <c r="E24" s="250"/>
    </row>
    <row r="25" spans="1:5" x14ac:dyDescent="0.25">
      <c r="C25" s="248"/>
      <c r="D25" s="249"/>
      <c r="E25" s="250"/>
    </row>
    <row r="26" spans="1:5" x14ac:dyDescent="0.25">
      <c r="C26" s="248"/>
      <c r="D26" s="249"/>
      <c r="E26" s="250"/>
    </row>
    <row r="27" spans="1:5" x14ac:dyDescent="0.25">
      <c r="C27" s="251"/>
      <c r="D27" s="252"/>
      <c r="E27" s="253"/>
    </row>
    <row r="28" spans="1:5" ht="17.2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90" ht="1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5" customHeight="1" x14ac:dyDescent="0.25"/>
  </sheetData>
  <sheetProtection algorithmName="SHA-512" hashValue="92E4d9vdmGhrW07ZjL4JpgHL6mLfOnZNYbi80gp7/S+JimOJcNgRs+4SguhxLkF6b/Bv6WYVFcycrY5LR9k0pg==" saltValue="PiEfaJI0n3ucGdN+ZUJCQw==" spinCount="100000" sheet="1" objects="1" scenarios="1"/>
  <mergeCells count="5">
    <mergeCell ref="B2:E2"/>
    <mergeCell ref="B3:E3"/>
    <mergeCell ref="E6:E7"/>
    <mergeCell ref="C23:E27"/>
    <mergeCell ref="E4:E5"/>
  </mergeCells>
  <conditionalFormatting sqref="C6">
    <cfRule type="cellIs" dxfId="16" priority="5" operator="equal">
      <formula>#N/A</formula>
    </cfRule>
  </conditionalFormatting>
  <conditionalFormatting sqref="C18:C21">
    <cfRule type="cellIs" dxfId="15" priority="1" operator="equal">
      <formula>#N/A</formula>
    </cfRule>
  </conditionalFormatting>
  <conditionalFormatting sqref="C9:D17">
    <cfRule type="cellIs" dxfId="14" priority="4" operator="equal">
      <formula>#N/A</formula>
    </cfRule>
  </conditionalFormatting>
  <dataValidations count="1">
    <dataValidation allowBlank="1" showInputMessage="1" showErrorMessage="1" prompt="Digite únicamente los últimos 4 dígitos del Código Presupuestario._x000a__x000a_Digite el Código que corresponde al Servicio Educativo de 0-6 años o el del Aula Integrada, según corresponda." sqref="C5" xr:uid="{58706309-2523-4AF0-A7C3-CA9EE4A4A46A}"/>
  </dataValidations>
  <printOptions horizontalCentered="1"/>
  <pageMargins left="0.39370078740157483" right="0.39370078740157483" top="0.59055118110236227" bottom="0.59055118110236227" header="0.43307086614173229" footer="0.19685039370078741"/>
  <pageSetup scale="84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Z24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5703125" style="125" customWidth="1"/>
    <col min="2" max="2" width="37.7109375" style="15" customWidth="1"/>
    <col min="3" max="20" width="7.28515625" style="15" customWidth="1"/>
    <col min="21" max="16384" width="11.42578125" style="126"/>
  </cols>
  <sheetData>
    <row r="1" spans="1:26" ht="18" customHeight="1" x14ac:dyDescent="0.3">
      <c r="A1" s="236">
        <v>1</v>
      </c>
      <c r="B1" s="35" t="s">
        <v>711</v>
      </c>
      <c r="C1" s="82"/>
      <c r="D1" s="82"/>
      <c r="E1" s="82"/>
      <c r="F1" s="82"/>
      <c r="G1" s="82"/>
      <c r="H1" s="82"/>
      <c r="I1" s="82"/>
      <c r="J1" s="82"/>
      <c r="K1" s="126"/>
      <c r="L1" s="126"/>
      <c r="M1" s="126"/>
      <c r="N1" s="152"/>
      <c r="O1" s="152"/>
      <c r="P1" s="152"/>
      <c r="Q1" s="152"/>
      <c r="R1" s="152"/>
      <c r="S1" s="152"/>
      <c r="T1" s="152"/>
    </row>
    <row r="2" spans="1:26" ht="18.75" customHeight="1" x14ac:dyDescent="0.3">
      <c r="A2" s="236">
        <v>2</v>
      </c>
      <c r="B2" s="118" t="s">
        <v>1011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6" ht="18.75" x14ac:dyDescent="0.3">
      <c r="A3" s="236">
        <v>3</v>
      </c>
      <c r="B3" s="35" t="s">
        <v>511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6" s="15" customFormat="1" ht="19.5" thickBot="1" x14ac:dyDescent="0.35">
      <c r="A4" s="236">
        <v>4</v>
      </c>
      <c r="B4" s="237" t="s">
        <v>2220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6" ht="36.75" customHeight="1" thickTop="1" x14ac:dyDescent="0.3">
      <c r="A5" s="236">
        <v>5</v>
      </c>
      <c r="B5" s="153"/>
      <c r="C5" s="266" t="s">
        <v>1012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</row>
    <row r="6" spans="1:26" ht="19.5" thickBot="1" x14ac:dyDescent="0.35">
      <c r="A6" s="236">
        <v>6</v>
      </c>
      <c r="B6" s="81"/>
      <c r="C6" s="268" t="s">
        <v>0</v>
      </c>
      <c r="D6" s="269"/>
      <c r="E6" s="270"/>
      <c r="F6" s="265" t="s">
        <v>514</v>
      </c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74" t="s">
        <v>1700</v>
      </c>
      <c r="S6" s="269"/>
      <c r="T6" s="269"/>
    </row>
    <row r="7" spans="1:26" ht="42" customHeight="1" thickTop="1" x14ac:dyDescent="0.25">
      <c r="A7" s="236">
        <v>7</v>
      </c>
      <c r="B7" s="276" t="s">
        <v>1696</v>
      </c>
      <c r="C7" s="271"/>
      <c r="D7" s="272"/>
      <c r="E7" s="273"/>
      <c r="F7" s="278" t="s">
        <v>1701</v>
      </c>
      <c r="G7" s="278"/>
      <c r="H7" s="279"/>
      <c r="I7" s="280" t="s">
        <v>44</v>
      </c>
      <c r="J7" s="280"/>
      <c r="K7" s="280"/>
      <c r="L7" s="281" t="s">
        <v>43</v>
      </c>
      <c r="M7" s="278"/>
      <c r="N7" s="279"/>
      <c r="O7" s="281" t="s">
        <v>1702</v>
      </c>
      <c r="P7" s="278"/>
      <c r="Q7" s="278"/>
      <c r="R7" s="275"/>
      <c r="S7" s="272"/>
      <c r="T7" s="272"/>
    </row>
    <row r="8" spans="1:26" ht="29.25" customHeight="1" thickBot="1" x14ac:dyDescent="0.3">
      <c r="A8" s="236">
        <v>8</v>
      </c>
      <c r="B8" s="277"/>
      <c r="C8" s="119" t="s">
        <v>0</v>
      </c>
      <c r="D8" s="94" t="s">
        <v>15</v>
      </c>
      <c r="E8" s="97" t="s">
        <v>14</v>
      </c>
      <c r="F8" s="96" t="s">
        <v>0</v>
      </c>
      <c r="G8" s="94" t="s">
        <v>15</v>
      </c>
      <c r="H8" s="120" t="s">
        <v>14</v>
      </c>
      <c r="I8" s="96" t="s">
        <v>0</v>
      </c>
      <c r="J8" s="94" t="s">
        <v>15</v>
      </c>
      <c r="K8" s="120" t="s">
        <v>14</v>
      </c>
      <c r="L8" s="96" t="s">
        <v>0</v>
      </c>
      <c r="M8" s="94" t="s">
        <v>15</v>
      </c>
      <c r="N8" s="120" t="s">
        <v>14</v>
      </c>
      <c r="O8" s="96" t="s">
        <v>0</v>
      </c>
      <c r="P8" s="94" t="s">
        <v>15</v>
      </c>
      <c r="Q8" s="120" t="s">
        <v>14</v>
      </c>
      <c r="R8" s="96" t="s">
        <v>0</v>
      </c>
      <c r="S8" s="94" t="s">
        <v>15</v>
      </c>
      <c r="T8" s="97" t="s">
        <v>14</v>
      </c>
    </row>
    <row r="9" spans="1:26" ht="27" customHeight="1" thickTop="1" thickBot="1" x14ac:dyDescent="0.3">
      <c r="A9" s="236">
        <v>9</v>
      </c>
      <c r="B9" s="128" t="s">
        <v>2214</v>
      </c>
      <c r="C9" s="129">
        <f>+D9+E9</f>
        <v>0</v>
      </c>
      <c r="D9" s="130">
        <f>+G9+J9+M9+P9+S9</f>
        <v>0</v>
      </c>
      <c r="E9" s="131">
        <f>+H9+K9+N9+Q9+T9</f>
        <v>0</v>
      </c>
      <c r="F9" s="132">
        <f>+G9+H9</f>
        <v>0</v>
      </c>
      <c r="G9" s="170"/>
      <c r="H9" s="171"/>
      <c r="I9" s="131">
        <f>+J9+K9</f>
        <v>0</v>
      </c>
      <c r="J9" s="170"/>
      <c r="K9" s="171"/>
      <c r="L9" s="132">
        <f>+M9+N9</f>
        <v>0</v>
      </c>
      <c r="M9" s="170"/>
      <c r="N9" s="171"/>
      <c r="O9" s="132">
        <f>+P9+Q9</f>
        <v>0</v>
      </c>
      <c r="P9" s="170"/>
      <c r="Q9" s="171"/>
      <c r="R9" s="131">
        <f>+S9+T9</f>
        <v>0</v>
      </c>
      <c r="S9" s="170"/>
      <c r="T9" s="178"/>
    </row>
    <row r="10" spans="1:26" ht="24" customHeight="1" x14ac:dyDescent="0.25">
      <c r="A10" s="236">
        <v>10</v>
      </c>
      <c r="B10" s="133" t="s">
        <v>2215</v>
      </c>
      <c r="C10" s="154">
        <f>D10+E10</f>
        <v>0</v>
      </c>
      <c r="D10" s="155">
        <f>G10+J10+M10+P10+S10</f>
        <v>0</v>
      </c>
      <c r="E10" s="156">
        <f>+H10+K10+N10+Q10+T10</f>
        <v>0</v>
      </c>
      <c r="F10" s="136">
        <f>+G10+H10</f>
        <v>0</v>
      </c>
      <c r="G10" s="172"/>
      <c r="H10" s="173"/>
      <c r="I10" s="135">
        <f>+J10+K10</f>
        <v>0</v>
      </c>
      <c r="J10" s="172"/>
      <c r="K10" s="173"/>
      <c r="L10" s="136">
        <f>+M10+N10</f>
        <v>0</v>
      </c>
      <c r="M10" s="172"/>
      <c r="N10" s="173"/>
      <c r="O10" s="136">
        <f>+P10+Q10</f>
        <v>0</v>
      </c>
      <c r="P10" s="172"/>
      <c r="Q10" s="173"/>
      <c r="R10" s="135">
        <f>+S10+T10</f>
        <v>0</v>
      </c>
      <c r="S10" s="172"/>
      <c r="T10" s="179"/>
    </row>
    <row r="11" spans="1:26" ht="24" customHeight="1" x14ac:dyDescent="0.25">
      <c r="A11" s="236">
        <v>11</v>
      </c>
      <c r="B11" s="137" t="s">
        <v>2216</v>
      </c>
      <c r="C11" s="50">
        <f t="shared" ref="C11" si="0">D11+E11</f>
        <v>0</v>
      </c>
      <c r="D11" s="106">
        <f>G11+J11+M11+P11+S11</f>
        <v>0</v>
      </c>
      <c r="E11" s="107">
        <f>+H11+K11+N11+Q11+T11</f>
        <v>0</v>
      </c>
      <c r="F11" s="102">
        <f t="shared" ref="F11" si="1">+G11+H11</f>
        <v>0</v>
      </c>
      <c r="G11" s="174"/>
      <c r="H11" s="175"/>
      <c r="I11" s="107">
        <f t="shared" ref="I11" si="2">+J11+K11</f>
        <v>0</v>
      </c>
      <c r="J11" s="174"/>
      <c r="K11" s="175"/>
      <c r="L11" s="102">
        <f t="shared" ref="L11" si="3">+M11+N11</f>
        <v>0</v>
      </c>
      <c r="M11" s="174"/>
      <c r="N11" s="175"/>
      <c r="O11" s="102">
        <f t="shared" ref="O11" si="4">+P11+Q11</f>
        <v>0</v>
      </c>
      <c r="P11" s="174"/>
      <c r="Q11" s="175"/>
      <c r="R11" s="107">
        <f t="shared" ref="R11" si="5">+S11+T11</f>
        <v>0</v>
      </c>
      <c r="S11" s="174"/>
      <c r="T11" s="180"/>
    </row>
    <row r="12" spans="1:26" ht="24" customHeight="1" x14ac:dyDescent="0.25">
      <c r="A12" s="236">
        <v>12</v>
      </c>
      <c r="B12" s="137" t="s">
        <v>2217</v>
      </c>
      <c r="C12" s="50">
        <f t="shared" ref="C12" si="6">D12+E12</f>
        <v>0</v>
      </c>
      <c r="D12" s="106">
        <f>G12+J12+M12+P12+S12</f>
        <v>0</v>
      </c>
      <c r="E12" s="107">
        <f>+H12+K12+N12+Q12+T12</f>
        <v>0</v>
      </c>
      <c r="F12" s="102">
        <f t="shared" ref="F12" si="7">+G12+H12</f>
        <v>0</v>
      </c>
      <c r="G12" s="174"/>
      <c r="H12" s="175"/>
      <c r="I12" s="107">
        <f t="shared" ref="I12" si="8">+J12+K12</f>
        <v>0</v>
      </c>
      <c r="J12" s="174"/>
      <c r="K12" s="175"/>
      <c r="L12" s="102">
        <f t="shared" ref="L12" si="9">+M12+N12</f>
        <v>0</v>
      </c>
      <c r="M12" s="174"/>
      <c r="N12" s="175"/>
      <c r="O12" s="102">
        <f t="shared" ref="O12" si="10">+P12+Q12</f>
        <v>0</v>
      </c>
      <c r="P12" s="174"/>
      <c r="Q12" s="175"/>
      <c r="R12" s="107">
        <f t="shared" ref="R12" si="11">+S12+T12</f>
        <v>0</v>
      </c>
      <c r="S12" s="174"/>
      <c r="T12" s="180"/>
    </row>
    <row r="13" spans="1:26" ht="24" customHeight="1" x14ac:dyDescent="0.25">
      <c r="A13" s="236">
        <v>13</v>
      </c>
      <c r="B13" s="137" t="s">
        <v>1699</v>
      </c>
      <c r="C13" s="50">
        <f t="shared" ref="C13" si="12">D13+E13</f>
        <v>0</v>
      </c>
      <c r="D13" s="106">
        <f>G13+J13+M13+P13+S13</f>
        <v>0</v>
      </c>
      <c r="E13" s="107">
        <f>+H13+K13+N13+Q13+T13</f>
        <v>0</v>
      </c>
      <c r="F13" s="102">
        <f t="shared" ref="F13" si="13">+G13+H13</f>
        <v>0</v>
      </c>
      <c r="G13" s="174"/>
      <c r="H13" s="175"/>
      <c r="I13" s="107">
        <f t="shared" ref="I13" si="14">+J13+K13</f>
        <v>0</v>
      </c>
      <c r="J13" s="174"/>
      <c r="K13" s="175"/>
      <c r="L13" s="102">
        <f t="shared" ref="L13" si="15">+M13+N13</f>
        <v>0</v>
      </c>
      <c r="M13" s="174"/>
      <c r="N13" s="175"/>
      <c r="O13" s="102">
        <f t="shared" ref="O13" si="16">+P13+Q13</f>
        <v>0</v>
      </c>
      <c r="P13" s="174"/>
      <c r="Q13" s="175"/>
      <c r="R13" s="107">
        <f t="shared" ref="R13" si="17">+S13+T13</f>
        <v>0</v>
      </c>
      <c r="S13" s="174"/>
      <c r="T13" s="180"/>
    </row>
    <row r="14" spans="1:26" ht="24" customHeight="1" thickBot="1" x14ac:dyDescent="0.3">
      <c r="A14" s="236">
        <v>14</v>
      </c>
      <c r="B14" s="138" t="s">
        <v>2218</v>
      </c>
      <c r="C14" s="139">
        <f t="shared" ref="C14" si="18">D14+E14</f>
        <v>0</v>
      </c>
      <c r="D14" s="140">
        <f>G14+J14+M14+P14+S14</f>
        <v>0</v>
      </c>
      <c r="E14" s="141">
        <f>+H14+K14+N14+Q14+T14</f>
        <v>0</v>
      </c>
      <c r="F14" s="142">
        <f t="shared" ref="F14" si="19">+G14+H14</f>
        <v>0</v>
      </c>
      <c r="G14" s="176"/>
      <c r="H14" s="177"/>
      <c r="I14" s="141">
        <f t="shared" ref="I14" si="20">+J14+K14</f>
        <v>0</v>
      </c>
      <c r="J14" s="176"/>
      <c r="K14" s="177"/>
      <c r="L14" s="142">
        <f t="shared" ref="L14" si="21">+M14+N14</f>
        <v>0</v>
      </c>
      <c r="M14" s="176"/>
      <c r="N14" s="177"/>
      <c r="O14" s="142">
        <f t="shared" ref="O14" si="22">+P14+Q14</f>
        <v>0</v>
      </c>
      <c r="P14" s="176"/>
      <c r="Q14" s="177"/>
      <c r="R14" s="141">
        <f t="shared" ref="R14" si="23">+S14+T14</f>
        <v>0</v>
      </c>
      <c r="S14" s="176"/>
      <c r="T14" s="181"/>
    </row>
    <row r="15" spans="1:26" ht="27" customHeight="1" thickBot="1" x14ac:dyDescent="0.3">
      <c r="A15" s="236">
        <v>15</v>
      </c>
      <c r="B15" s="143" t="s">
        <v>2219</v>
      </c>
      <c r="C15" s="144">
        <f>+D15+E15</f>
        <v>0</v>
      </c>
      <c r="D15" s="145">
        <f>((D9+D10+D11)-(D12+D13+D14))</f>
        <v>0</v>
      </c>
      <c r="E15" s="146">
        <f>((E9+E10+E11)-(E12+E13+E14))</f>
        <v>0</v>
      </c>
      <c r="F15" s="147">
        <f>+G15+H15</f>
        <v>0</v>
      </c>
      <c r="G15" s="145">
        <f>((G9+G10+G11)-(G12+G13+G14))</f>
        <v>0</v>
      </c>
      <c r="H15" s="148">
        <f>((H9+H10+H11)-(H12+H13+H14))</f>
        <v>0</v>
      </c>
      <c r="I15" s="146">
        <f>+J15+K15</f>
        <v>0</v>
      </c>
      <c r="J15" s="145">
        <f>((J9+J10+J11)-(J12+J13+J14))</f>
        <v>0</v>
      </c>
      <c r="K15" s="146">
        <f>((K9+K10+K11)-(K12+K13+K14))</f>
        <v>0</v>
      </c>
      <c r="L15" s="147">
        <f>+M15+N15</f>
        <v>0</v>
      </c>
      <c r="M15" s="145">
        <f>((M9+M10+M11)-(M12+M13+M14))</f>
        <v>0</v>
      </c>
      <c r="N15" s="148">
        <f>((N9+N10+N11)-(N12+N13+N14))</f>
        <v>0</v>
      </c>
      <c r="O15" s="147">
        <f>+P15+Q15</f>
        <v>0</v>
      </c>
      <c r="P15" s="145">
        <f>((P9+P10+P11)-(P12+P13+P14))</f>
        <v>0</v>
      </c>
      <c r="Q15" s="148">
        <f>((Q9+Q10+Q11)-(Q12+Q13+Q14))</f>
        <v>0</v>
      </c>
      <c r="R15" s="146">
        <f>+S15+T15</f>
        <v>0</v>
      </c>
      <c r="S15" s="145">
        <f>((S9+S10+S11)-(S12+S13+S14))</f>
        <v>0</v>
      </c>
      <c r="T15" s="146">
        <f>((T9+T10+T11)-(T12+T13+T14))</f>
        <v>0</v>
      </c>
    </row>
    <row r="16" spans="1:26" s="15" customFormat="1" ht="15.75" thickTop="1" x14ac:dyDescent="0.25">
      <c r="A16" s="236">
        <v>16</v>
      </c>
      <c r="B16" s="149" t="s">
        <v>716</v>
      </c>
    </row>
    <row r="17" spans="1:20" s="15" customFormat="1" x14ac:dyDescent="0.25">
      <c r="A17" s="236">
        <v>17</v>
      </c>
      <c r="B17" s="149" t="s">
        <v>717</v>
      </c>
    </row>
    <row r="18" spans="1:20" ht="15.75" x14ac:dyDescent="0.25">
      <c r="A18" s="236">
        <v>18</v>
      </c>
      <c r="B18" s="150"/>
      <c r="T18" s="126"/>
    </row>
    <row r="19" spans="1:20" ht="15.75" x14ac:dyDescent="0.25">
      <c r="A19" s="236">
        <v>19</v>
      </c>
      <c r="B19" s="151" t="s">
        <v>513</v>
      </c>
    </row>
    <row r="20" spans="1:20" ht="20.25" customHeight="1" x14ac:dyDescent="0.25">
      <c r="A20" s="236">
        <v>20</v>
      </c>
      <c r="B20" s="256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8"/>
    </row>
    <row r="21" spans="1:20" ht="20.25" customHeight="1" x14ac:dyDescent="0.25">
      <c r="B21" s="259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1"/>
    </row>
    <row r="22" spans="1:20" ht="20.25" customHeight="1" x14ac:dyDescent="0.25">
      <c r="B22" s="259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1"/>
    </row>
    <row r="23" spans="1:20" ht="20.25" customHeight="1" x14ac:dyDescent="0.25">
      <c r="B23" s="259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1"/>
    </row>
    <row r="24" spans="1:20" ht="20.25" customHeight="1" x14ac:dyDescent="0.25">
      <c r="B24" s="262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4"/>
    </row>
  </sheetData>
  <sheetProtection algorithmName="SHA-512" hashValue="iwOifHFi9Eb+I5k9lxmDGMX84b8Nc1tBVdThVlawI3BNxaLuPsd4kOABoc4d/5dPj15VXqKnzVG3gLeKO5WfTA==" saltValue="zlT+DniEItjSXsPrbKPaYw==" spinCount="100000" sheet="1" objects="1" scenarios="1"/>
  <mergeCells count="10">
    <mergeCell ref="B20:T24"/>
    <mergeCell ref="F6:Q6"/>
    <mergeCell ref="C5:T5"/>
    <mergeCell ref="C6:E7"/>
    <mergeCell ref="R6:T7"/>
    <mergeCell ref="B7:B8"/>
    <mergeCell ref="F7:H7"/>
    <mergeCell ref="I7:K7"/>
    <mergeCell ref="L7:N7"/>
    <mergeCell ref="O7:Q7"/>
  </mergeCells>
  <conditionalFormatting sqref="C9:F15 I9:I15 L9:L15 O9:O15 R9:R15 G15:H15 J15:K15 M15:N15 P15:Q15 S15:T15">
    <cfRule type="cellIs" dxfId="13" priority="1" operator="equal">
      <formula>0</formula>
    </cfRule>
  </conditionalFormatting>
  <printOptions horizontalCentered="1"/>
  <pageMargins left="0.39370078740157483" right="0.39370078740157483" top="0.59055118110236227" bottom="0.59055118110236227" header="0.43307086614173229" footer="0.19685039370078741"/>
  <pageSetup scale="77" orientation="landscape" r:id="rId1"/>
  <headerFooter>
    <oddFooter>&amp;R&amp;"Carlito,Negrita Cursiva"Servicio de 0 a 6 años y Aula Integrada&amp;"Carlito,Cursiva",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Z21"/>
  <sheetViews>
    <sheetView showGridLines="0" zoomScale="95" zoomScaleNormal="95" workbookViewId="0"/>
  </sheetViews>
  <sheetFormatPr baseColWidth="10" defaultColWidth="11.42578125" defaultRowHeight="15" x14ac:dyDescent="0.25"/>
  <cols>
    <col min="1" max="1" width="7" style="125" customWidth="1"/>
    <col min="2" max="2" width="38.85546875" style="15" customWidth="1"/>
    <col min="3" max="3" width="8.28515625" style="15" customWidth="1"/>
    <col min="4" max="4" width="8.5703125" style="15" customWidth="1"/>
    <col min="5" max="11" width="8.28515625" style="15" customWidth="1"/>
    <col min="12" max="16384" width="11.42578125" style="126"/>
  </cols>
  <sheetData>
    <row r="1" spans="1:26" ht="18.75" x14ac:dyDescent="0.3">
      <c r="A1" s="236">
        <v>1</v>
      </c>
      <c r="B1" s="35" t="s">
        <v>712</v>
      </c>
      <c r="C1" s="36"/>
      <c r="D1" s="36"/>
      <c r="E1" s="36"/>
      <c r="F1" s="126"/>
      <c r="G1" s="126"/>
      <c r="H1" s="126"/>
      <c r="I1" s="126"/>
      <c r="J1" s="126"/>
      <c r="K1" s="126"/>
    </row>
    <row r="2" spans="1:26" ht="18.75" x14ac:dyDescent="0.3">
      <c r="A2" s="236">
        <v>2</v>
      </c>
      <c r="B2" s="35" t="s">
        <v>512</v>
      </c>
      <c r="C2" s="36"/>
      <c r="D2" s="36"/>
      <c r="E2" s="36"/>
      <c r="F2" s="126"/>
      <c r="G2" s="126"/>
      <c r="H2" s="126"/>
      <c r="I2" s="126"/>
      <c r="J2" s="126"/>
      <c r="K2" s="126"/>
    </row>
    <row r="3" spans="1:26" ht="18.75" x14ac:dyDescent="0.3">
      <c r="A3" s="236">
        <v>3</v>
      </c>
      <c r="B3" s="35" t="s">
        <v>511</v>
      </c>
      <c r="C3" s="36"/>
      <c r="D3" s="36"/>
      <c r="E3" s="36"/>
      <c r="F3" s="36"/>
      <c r="G3" s="36"/>
      <c r="H3" s="36"/>
      <c r="I3" s="36"/>
      <c r="J3" s="36"/>
      <c r="K3" s="36"/>
    </row>
    <row r="4" spans="1:26" s="15" customFormat="1" ht="19.5" thickBot="1" x14ac:dyDescent="0.35">
      <c r="A4" s="236">
        <v>4</v>
      </c>
      <c r="B4" s="237" t="s">
        <v>2220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6" ht="24.75" customHeight="1" thickTop="1" x14ac:dyDescent="0.25">
      <c r="A5" s="236">
        <v>5</v>
      </c>
      <c r="B5" s="282" t="s">
        <v>1696</v>
      </c>
      <c r="C5" s="266" t="s">
        <v>1048</v>
      </c>
      <c r="D5" s="267"/>
      <c r="E5" s="267"/>
      <c r="F5" s="267"/>
      <c r="G5" s="267"/>
      <c r="H5" s="267"/>
      <c r="I5" s="267"/>
      <c r="J5" s="267"/>
      <c r="K5" s="267"/>
    </row>
    <row r="6" spans="1:26" ht="24.75" customHeight="1" x14ac:dyDescent="0.25">
      <c r="A6" s="236">
        <v>6</v>
      </c>
      <c r="B6" s="276"/>
      <c r="C6" s="283" t="s">
        <v>0</v>
      </c>
      <c r="D6" s="284"/>
      <c r="E6" s="284"/>
      <c r="F6" s="285" t="s">
        <v>42</v>
      </c>
      <c r="G6" s="284"/>
      <c r="H6" s="286"/>
      <c r="I6" s="284" t="s">
        <v>41</v>
      </c>
      <c r="J6" s="284"/>
      <c r="K6" s="284"/>
    </row>
    <row r="7" spans="1:26" ht="29.25" customHeight="1" thickBot="1" x14ac:dyDescent="0.3">
      <c r="A7" s="236">
        <v>7</v>
      </c>
      <c r="B7" s="277"/>
      <c r="C7" s="119" t="s">
        <v>0</v>
      </c>
      <c r="D7" s="94" t="s">
        <v>15</v>
      </c>
      <c r="E7" s="97" t="s">
        <v>14</v>
      </c>
      <c r="F7" s="96" t="s">
        <v>0</v>
      </c>
      <c r="G7" s="94" t="s">
        <v>15</v>
      </c>
      <c r="H7" s="120" t="s">
        <v>14</v>
      </c>
      <c r="I7" s="96" t="s">
        <v>0</v>
      </c>
      <c r="J7" s="94" t="s">
        <v>15</v>
      </c>
      <c r="K7" s="127" t="s">
        <v>14</v>
      </c>
    </row>
    <row r="8" spans="1:26" ht="27" customHeight="1" thickTop="1" thickBot="1" x14ac:dyDescent="0.3">
      <c r="A8" s="236">
        <v>8</v>
      </c>
      <c r="B8" s="128" t="s">
        <v>2214</v>
      </c>
      <c r="C8" s="129">
        <f>+D8+E8</f>
        <v>0</v>
      </c>
      <c r="D8" s="130">
        <f>+G8+J8</f>
        <v>0</v>
      </c>
      <c r="E8" s="131">
        <f>+H8+K8</f>
        <v>0</v>
      </c>
      <c r="F8" s="132">
        <f>+G8+H8</f>
        <v>0</v>
      </c>
      <c r="G8" s="170"/>
      <c r="H8" s="171"/>
      <c r="I8" s="131">
        <f>+J8+K8</f>
        <v>0</v>
      </c>
      <c r="J8" s="170"/>
      <c r="K8" s="182"/>
    </row>
    <row r="9" spans="1:26" ht="24.75" customHeight="1" x14ac:dyDescent="0.25">
      <c r="A9" s="236">
        <v>9</v>
      </c>
      <c r="B9" s="133" t="s">
        <v>2215</v>
      </c>
      <c r="C9" s="44">
        <f>+D9+E9</f>
        <v>0</v>
      </c>
      <c r="D9" s="134">
        <f t="shared" ref="D9:E13" si="0">+G9+J9</f>
        <v>0</v>
      </c>
      <c r="E9" s="135">
        <f t="shared" si="0"/>
        <v>0</v>
      </c>
      <c r="F9" s="136">
        <f>+G9+H9</f>
        <v>0</v>
      </c>
      <c r="G9" s="172"/>
      <c r="H9" s="173"/>
      <c r="I9" s="135">
        <f>+J9+K9</f>
        <v>0</v>
      </c>
      <c r="J9" s="172"/>
      <c r="K9" s="183"/>
    </row>
    <row r="10" spans="1:26" ht="24.75" customHeight="1" x14ac:dyDescent="0.25">
      <c r="A10" s="236">
        <v>10</v>
      </c>
      <c r="B10" s="137" t="s">
        <v>2216</v>
      </c>
      <c r="C10" s="50">
        <f t="shared" ref="C10" si="1">+D10+E10</f>
        <v>0</v>
      </c>
      <c r="D10" s="106">
        <f t="shared" si="0"/>
        <v>0</v>
      </c>
      <c r="E10" s="107">
        <f t="shared" si="0"/>
        <v>0</v>
      </c>
      <c r="F10" s="102">
        <f t="shared" ref="F10" si="2">+G10+H10</f>
        <v>0</v>
      </c>
      <c r="G10" s="174"/>
      <c r="H10" s="175"/>
      <c r="I10" s="107">
        <f t="shared" ref="I10" si="3">+J10+K10</f>
        <v>0</v>
      </c>
      <c r="J10" s="174"/>
      <c r="K10" s="184"/>
    </row>
    <row r="11" spans="1:26" ht="24.75" customHeight="1" x14ac:dyDescent="0.25">
      <c r="A11" s="236">
        <v>11</v>
      </c>
      <c r="B11" s="137" t="s">
        <v>2217</v>
      </c>
      <c r="C11" s="50">
        <f t="shared" ref="C11" si="4">+D11+E11</f>
        <v>0</v>
      </c>
      <c r="D11" s="106">
        <f t="shared" si="0"/>
        <v>0</v>
      </c>
      <c r="E11" s="107">
        <f t="shared" si="0"/>
        <v>0</v>
      </c>
      <c r="F11" s="102">
        <f t="shared" ref="F11" si="5">+G11+H11</f>
        <v>0</v>
      </c>
      <c r="G11" s="174"/>
      <c r="H11" s="175"/>
      <c r="I11" s="107">
        <f t="shared" ref="I11" si="6">+J11+K11</f>
        <v>0</v>
      </c>
      <c r="J11" s="174"/>
      <c r="K11" s="184"/>
    </row>
    <row r="12" spans="1:26" ht="24.75" customHeight="1" x14ac:dyDescent="0.25">
      <c r="A12" s="236">
        <v>12</v>
      </c>
      <c r="B12" s="137" t="s">
        <v>1699</v>
      </c>
      <c r="C12" s="50">
        <f t="shared" ref="C12" si="7">+D12+E12</f>
        <v>0</v>
      </c>
      <c r="D12" s="106">
        <f t="shared" si="0"/>
        <v>0</v>
      </c>
      <c r="E12" s="107">
        <f t="shared" si="0"/>
        <v>0</v>
      </c>
      <c r="F12" s="102">
        <f t="shared" ref="F12" si="8">+G12+H12</f>
        <v>0</v>
      </c>
      <c r="G12" s="174"/>
      <c r="H12" s="175"/>
      <c r="I12" s="107">
        <f t="shared" ref="I12" si="9">+J12+K12</f>
        <v>0</v>
      </c>
      <c r="J12" s="174"/>
      <c r="K12" s="184"/>
    </row>
    <row r="13" spans="1:26" ht="24.75" customHeight="1" thickBot="1" x14ac:dyDescent="0.3">
      <c r="A13" s="236">
        <v>13</v>
      </c>
      <c r="B13" s="138" t="s">
        <v>2218</v>
      </c>
      <c r="C13" s="139">
        <f t="shared" ref="C13" si="10">+D13+E13</f>
        <v>0</v>
      </c>
      <c r="D13" s="140">
        <f t="shared" si="0"/>
        <v>0</v>
      </c>
      <c r="E13" s="141">
        <f t="shared" si="0"/>
        <v>0</v>
      </c>
      <c r="F13" s="142">
        <f t="shared" ref="F13" si="11">+G13+H13</f>
        <v>0</v>
      </c>
      <c r="G13" s="176"/>
      <c r="H13" s="177"/>
      <c r="I13" s="141">
        <f t="shared" ref="I13" si="12">+J13+K13</f>
        <v>0</v>
      </c>
      <c r="J13" s="176"/>
      <c r="K13" s="185"/>
    </row>
    <row r="14" spans="1:26" ht="27" customHeight="1" thickBot="1" x14ac:dyDescent="0.3">
      <c r="A14" s="236">
        <v>14</v>
      </c>
      <c r="B14" s="143" t="s">
        <v>2219</v>
      </c>
      <c r="C14" s="144">
        <f>+D14+E14</f>
        <v>0</v>
      </c>
      <c r="D14" s="145">
        <f>((D8+D9+D10)-(D11+D12+D13))</f>
        <v>0</v>
      </c>
      <c r="E14" s="146">
        <f>((E8+E9+E10)-(E11+E12+E13))</f>
        <v>0</v>
      </c>
      <c r="F14" s="147">
        <f>+G14+H14</f>
        <v>0</v>
      </c>
      <c r="G14" s="145">
        <f>((G8+G9+G10)-(G11+G12+G13))</f>
        <v>0</v>
      </c>
      <c r="H14" s="148">
        <f>((H8+H9+H10)-(H11+H12+H13))</f>
        <v>0</v>
      </c>
      <c r="I14" s="146">
        <f>+J14+K14</f>
        <v>0</v>
      </c>
      <c r="J14" s="145">
        <f>((J8+J9+J10)-(J11+J12+J13))</f>
        <v>0</v>
      </c>
      <c r="K14" s="146">
        <f>((K8+K9+K10)-(K11+K12+K13))</f>
        <v>0</v>
      </c>
    </row>
    <row r="15" spans="1:26" ht="16.5" thickTop="1" x14ac:dyDescent="0.25">
      <c r="A15" s="236">
        <v>15</v>
      </c>
      <c r="B15" s="150"/>
    </row>
    <row r="16" spans="1:26" ht="15.75" x14ac:dyDescent="0.25">
      <c r="A16" s="236">
        <v>16</v>
      </c>
      <c r="B16" s="151" t="s">
        <v>513</v>
      </c>
    </row>
    <row r="17" spans="1:11" ht="17.25" customHeight="1" x14ac:dyDescent="0.25">
      <c r="A17" s="236">
        <v>17</v>
      </c>
      <c r="B17" s="256"/>
      <c r="C17" s="257"/>
      <c r="D17" s="257"/>
      <c r="E17" s="257"/>
      <c r="F17" s="257"/>
      <c r="G17" s="257"/>
      <c r="H17" s="257"/>
      <c r="I17" s="257"/>
      <c r="J17" s="257"/>
      <c r="K17" s="258"/>
    </row>
    <row r="18" spans="1:11" ht="17.25" customHeight="1" x14ac:dyDescent="0.25">
      <c r="B18" s="259"/>
      <c r="C18" s="260"/>
      <c r="D18" s="260"/>
      <c r="E18" s="260"/>
      <c r="F18" s="260"/>
      <c r="G18" s="260"/>
      <c r="H18" s="260"/>
      <c r="I18" s="260"/>
      <c r="J18" s="260"/>
      <c r="K18" s="261"/>
    </row>
    <row r="19" spans="1:11" ht="17.25" customHeight="1" x14ac:dyDescent="0.25">
      <c r="B19" s="259"/>
      <c r="C19" s="260"/>
      <c r="D19" s="260"/>
      <c r="E19" s="260"/>
      <c r="F19" s="260"/>
      <c r="G19" s="260"/>
      <c r="H19" s="260"/>
      <c r="I19" s="260"/>
      <c r="J19" s="260"/>
      <c r="K19" s="261"/>
    </row>
    <row r="20" spans="1:11" ht="17.25" customHeight="1" x14ac:dyDescent="0.25">
      <c r="B20" s="259"/>
      <c r="C20" s="260"/>
      <c r="D20" s="260"/>
      <c r="E20" s="260"/>
      <c r="F20" s="260"/>
      <c r="G20" s="260"/>
      <c r="H20" s="260"/>
      <c r="I20" s="260"/>
      <c r="J20" s="260"/>
      <c r="K20" s="261"/>
    </row>
    <row r="21" spans="1:11" ht="17.25" customHeight="1" x14ac:dyDescent="0.25">
      <c r="B21" s="262"/>
      <c r="C21" s="263"/>
      <c r="D21" s="263"/>
      <c r="E21" s="263"/>
      <c r="F21" s="263"/>
      <c r="G21" s="263"/>
      <c r="H21" s="263"/>
      <c r="I21" s="263"/>
      <c r="J21" s="263"/>
      <c r="K21" s="264"/>
    </row>
  </sheetData>
  <sheetProtection algorithmName="SHA-512" hashValue="D5Aec/50NCHUSQW/T1FJsALnA0qa5EnG2cGiRPK4d3Jb+6t+D5tY5dTWJDv0MWTm4hYVW99Ub0cDaBETaRKbmA==" saltValue="nlw5pe5REAp1+1Mh+kp4SA==" spinCount="100000" sheet="1" objects="1" scenarios="1"/>
  <mergeCells count="6">
    <mergeCell ref="B17:K21"/>
    <mergeCell ref="B5:B7"/>
    <mergeCell ref="C6:E6"/>
    <mergeCell ref="F6:H6"/>
    <mergeCell ref="I6:K6"/>
    <mergeCell ref="C5:K5"/>
  </mergeCells>
  <conditionalFormatting sqref="I8:I13 C8:F14 G14:K14">
    <cfRule type="cellIs" dxfId="12" priority="1" operator="equal">
      <formula>0</formula>
    </cfRule>
  </conditionalFormatting>
  <printOptions horizontalCentered="1"/>
  <pageMargins left="0.39370078740157483" right="0.39370078740157483" top="0.59055118110236227" bottom="0.59055118110236227" header="0.43307086614173229" footer="0.19685039370078741"/>
  <pageSetup scale="85" orientation="landscape" r:id="rId1"/>
  <headerFooter>
    <oddFooter>&amp;R&amp;"Carlito,Negrita Cursiva"Servicio de 0 a 6 años y Aula Integrada&amp;"Carlito,Cursiva",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N25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7109375" style="14" customWidth="1"/>
    <col min="2" max="2" width="49.85546875" style="15" customWidth="1"/>
    <col min="3" max="11" width="8.28515625" style="15" customWidth="1"/>
    <col min="12" max="16384" width="11.42578125" style="15"/>
  </cols>
  <sheetData>
    <row r="1" spans="1:14" ht="18.75" x14ac:dyDescent="0.3">
      <c r="A1" s="236">
        <v>1</v>
      </c>
      <c r="B1" s="35" t="s">
        <v>713</v>
      </c>
      <c r="C1" s="118"/>
      <c r="D1" s="118"/>
      <c r="E1" s="118"/>
    </row>
    <row r="2" spans="1:14" ht="18" customHeight="1" x14ac:dyDescent="0.3">
      <c r="A2" s="236">
        <v>2</v>
      </c>
      <c r="B2" s="35" t="s">
        <v>545</v>
      </c>
      <c r="C2" s="118"/>
      <c r="D2" s="118"/>
      <c r="E2" s="118"/>
      <c r="F2" s="118"/>
      <c r="G2" s="118"/>
      <c r="H2" s="118"/>
      <c r="I2" s="118"/>
      <c r="J2" s="118"/>
      <c r="K2" s="118"/>
    </row>
    <row r="3" spans="1:14" ht="18" customHeight="1" x14ac:dyDescent="0.3">
      <c r="A3" s="236">
        <v>3</v>
      </c>
      <c r="B3" s="35" t="s">
        <v>1013</v>
      </c>
      <c r="C3" s="118"/>
      <c r="D3" s="118"/>
      <c r="E3" s="118"/>
      <c r="F3" s="118"/>
      <c r="G3" s="118"/>
      <c r="H3" s="118"/>
      <c r="I3" s="118"/>
      <c r="J3" s="118"/>
      <c r="K3" s="118"/>
    </row>
    <row r="4" spans="1:14" ht="19.5" thickBot="1" x14ac:dyDescent="0.35">
      <c r="A4" s="236">
        <v>4</v>
      </c>
      <c r="B4" s="237" t="s">
        <v>2220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ht="24" customHeight="1" thickTop="1" x14ac:dyDescent="0.25">
      <c r="A5" s="236">
        <v>5</v>
      </c>
      <c r="B5" s="290" t="s">
        <v>546</v>
      </c>
      <c r="C5" s="266" t="s">
        <v>1048</v>
      </c>
      <c r="D5" s="267"/>
      <c r="E5" s="267"/>
      <c r="F5" s="267"/>
      <c r="G5" s="267"/>
      <c r="H5" s="267"/>
      <c r="I5" s="267"/>
      <c r="J5" s="267"/>
      <c r="K5" s="267"/>
    </row>
    <row r="6" spans="1:14" ht="24" customHeight="1" x14ac:dyDescent="0.25">
      <c r="A6" s="236">
        <v>6</v>
      </c>
      <c r="B6" s="291"/>
      <c r="C6" s="283" t="s">
        <v>0</v>
      </c>
      <c r="D6" s="284"/>
      <c r="E6" s="284"/>
      <c r="F6" s="287" t="s">
        <v>42</v>
      </c>
      <c r="G6" s="288"/>
      <c r="H6" s="289"/>
      <c r="I6" s="284" t="s">
        <v>41</v>
      </c>
      <c r="J6" s="284"/>
      <c r="K6" s="284"/>
    </row>
    <row r="7" spans="1:14" ht="30.75" customHeight="1" thickBot="1" x14ac:dyDescent="0.3">
      <c r="A7" s="236">
        <v>7</v>
      </c>
      <c r="B7" s="292"/>
      <c r="C7" s="119" t="s">
        <v>0</v>
      </c>
      <c r="D7" s="94" t="s">
        <v>15</v>
      </c>
      <c r="E7" s="97" t="s">
        <v>14</v>
      </c>
      <c r="F7" s="96" t="s">
        <v>0</v>
      </c>
      <c r="G7" s="94" t="s">
        <v>15</v>
      </c>
      <c r="H7" s="120" t="s">
        <v>14</v>
      </c>
      <c r="I7" s="96" t="s">
        <v>0</v>
      </c>
      <c r="J7" s="94" t="s">
        <v>15</v>
      </c>
      <c r="K7" s="97" t="s">
        <v>14</v>
      </c>
    </row>
    <row r="8" spans="1:14" ht="34.5" customHeight="1" thickTop="1" x14ac:dyDescent="0.25">
      <c r="A8" s="236">
        <v>8</v>
      </c>
      <c r="B8" s="186" t="s">
        <v>547</v>
      </c>
      <c r="C8" s="50">
        <f>D8+E8</f>
        <v>0</v>
      </c>
      <c r="D8" s="106">
        <f>+G8+J8</f>
        <v>0</v>
      </c>
      <c r="E8" s="107">
        <f>+H8+K8</f>
        <v>0</v>
      </c>
      <c r="F8" s="102">
        <f>+G8+H8</f>
        <v>0</v>
      </c>
      <c r="G8" s="174"/>
      <c r="H8" s="175"/>
      <c r="I8" s="102">
        <f>+J8+K8</f>
        <v>0</v>
      </c>
      <c r="J8" s="174"/>
      <c r="K8" s="184"/>
    </row>
    <row r="9" spans="1:14" ht="34.5" customHeight="1" x14ac:dyDescent="0.25">
      <c r="A9" s="236">
        <v>9</v>
      </c>
      <c r="B9" s="186" t="s">
        <v>1285</v>
      </c>
      <c r="C9" s="50">
        <f t="shared" ref="C9:C17" si="0">D9+E9</f>
        <v>0</v>
      </c>
      <c r="D9" s="106">
        <f t="shared" ref="D9:D17" si="1">+G9+J9</f>
        <v>0</v>
      </c>
      <c r="E9" s="107">
        <f t="shared" ref="E9:E17" si="2">+H9+K9</f>
        <v>0</v>
      </c>
      <c r="F9" s="102">
        <f>+G9+H9</f>
        <v>0</v>
      </c>
      <c r="G9" s="174"/>
      <c r="H9" s="175"/>
      <c r="I9" s="102">
        <f>+J9+K9</f>
        <v>0</v>
      </c>
      <c r="J9" s="174"/>
      <c r="K9" s="184"/>
    </row>
    <row r="10" spans="1:14" ht="34.5" customHeight="1" x14ac:dyDescent="0.25">
      <c r="A10" s="236">
        <v>10</v>
      </c>
      <c r="B10" s="187" t="s">
        <v>1426</v>
      </c>
      <c r="C10" s="50">
        <f t="shared" si="0"/>
        <v>0</v>
      </c>
      <c r="D10" s="106">
        <f t="shared" si="1"/>
        <v>0</v>
      </c>
      <c r="E10" s="107">
        <f t="shared" si="2"/>
        <v>0</v>
      </c>
      <c r="F10" s="102">
        <f t="shared" ref="F10" si="3">+G10+H10</f>
        <v>0</v>
      </c>
      <c r="G10" s="174"/>
      <c r="H10" s="175"/>
      <c r="I10" s="102">
        <f t="shared" ref="I10" si="4">+J10+K10</f>
        <v>0</v>
      </c>
      <c r="J10" s="174"/>
      <c r="K10" s="184"/>
    </row>
    <row r="11" spans="1:14" ht="34.5" customHeight="1" x14ac:dyDescent="0.25">
      <c r="A11" s="236">
        <v>11</v>
      </c>
      <c r="B11" s="186" t="s">
        <v>1051</v>
      </c>
      <c r="C11" s="50">
        <f t="shared" si="0"/>
        <v>0</v>
      </c>
      <c r="D11" s="106">
        <f t="shared" si="1"/>
        <v>0</v>
      </c>
      <c r="E11" s="107">
        <f t="shared" si="2"/>
        <v>0</v>
      </c>
      <c r="F11" s="102">
        <f t="shared" ref="F11:F17" si="5">+G11+H11</f>
        <v>0</v>
      </c>
      <c r="G11" s="174"/>
      <c r="H11" s="175"/>
      <c r="I11" s="102">
        <f t="shared" ref="I11:I17" si="6">+J11+K11</f>
        <v>0</v>
      </c>
      <c r="J11" s="174"/>
      <c r="K11" s="184"/>
    </row>
    <row r="12" spans="1:14" ht="34.5" customHeight="1" x14ac:dyDescent="0.25">
      <c r="A12" s="236">
        <v>12</v>
      </c>
      <c r="B12" s="188" t="s">
        <v>1480</v>
      </c>
      <c r="C12" s="50">
        <f t="shared" si="0"/>
        <v>0</v>
      </c>
      <c r="D12" s="106">
        <f t="shared" si="1"/>
        <v>0</v>
      </c>
      <c r="E12" s="107">
        <f t="shared" si="2"/>
        <v>0</v>
      </c>
      <c r="F12" s="121">
        <f>+G12+H12</f>
        <v>0</v>
      </c>
      <c r="G12" s="190"/>
      <c r="H12" s="191"/>
      <c r="I12" s="121">
        <f>+J12+K12</f>
        <v>0</v>
      </c>
      <c r="J12" s="190"/>
      <c r="K12" s="194"/>
    </row>
    <row r="13" spans="1:14" ht="34.5" customHeight="1" x14ac:dyDescent="0.25">
      <c r="A13" s="236">
        <v>13</v>
      </c>
      <c r="B13" s="186" t="s">
        <v>1052</v>
      </c>
      <c r="C13" s="50">
        <f t="shared" si="0"/>
        <v>0</v>
      </c>
      <c r="D13" s="106">
        <f t="shared" si="1"/>
        <v>0</v>
      </c>
      <c r="E13" s="107">
        <f t="shared" si="2"/>
        <v>0</v>
      </c>
      <c r="F13" s="102">
        <f t="shared" si="5"/>
        <v>0</v>
      </c>
      <c r="G13" s="174"/>
      <c r="H13" s="175"/>
      <c r="I13" s="102">
        <f t="shared" si="6"/>
        <v>0</v>
      </c>
      <c r="J13" s="174"/>
      <c r="K13" s="184"/>
    </row>
    <row r="14" spans="1:14" ht="34.5" customHeight="1" x14ac:dyDescent="0.25">
      <c r="A14" s="236">
        <v>14</v>
      </c>
      <c r="B14" s="188" t="s">
        <v>732</v>
      </c>
      <c r="C14" s="62">
        <f t="shared" si="0"/>
        <v>0</v>
      </c>
      <c r="D14" s="122">
        <f t="shared" si="1"/>
        <v>0</v>
      </c>
      <c r="E14" s="123">
        <f t="shared" si="2"/>
        <v>0</v>
      </c>
      <c r="F14" s="121">
        <f t="shared" ref="F14" si="7">+G14+H14</f>
        <v>0</v>
      </c>
      <c r="G14" s="190"/>
      <c r="H14" s="191"/>
      <c r="I14" s="121">
        <f t="shared" ref="I14" si="8">+J14+K14</f>
        <v>0</v>
      </c>
      <c r="J14" s="190"/>
      <c r="K14" s="194"/>
    </row>
    <row r="15" spans="1:14" ht="34.5" customHeight="1" x14ac:dyDescent="0.25">
      <c r="A15" s="236">
        <v>15</v>
      </c>
      <c r="B15" s="188" t="s">
        <v>1481</v>
      </c>
      <c r="C15" s="62">
        <f t="shared" si="0"/>
        <v>0</v>
      </c>
      <c r="D15" s="122">
        <f t="shared" si="1"/>
        <v>0</v>
      </c>
      <c r="E15" s="123">
        <f t="shared" si="2"/>
        <v>0</v>
      </c>
      <c r="F15" s="121">
        <f t="shared" ref="F15" si="9">+G15+H15</f>
        <v>0</v>
      </c>
      <c r="G15" s="190"/>
      <c r="H15" s="191"/>
      <c r="I15" s="121">
        <f t="shared" ref="I15" si="10">+J15+K15</f>
        <v>0</v>
      </c>
      <c r="J15" s="190"/>
      <c r="K15" s="194"/>
    </row>
    <row r="16" spans="1:14" ht="34.5" customHeight="1" x14ac:dyDescent="0.25">
      <c r="A16" s="236">
        <v>16</v>
      </c>
      <c r="B16" s="186" t="s">
        <v>1287</v>
      </c>
      <c r="C16" s="50">
        <f t="shared" si="0"/>
        <v>0</v>
      </c>
      <c r="D16" s="106">
        <f t="shared" si="1"/>
        <v>0</v>
      </c>
      <c r="E16" s="107">
        <f t="shared" si="2"/>
        <v>0</v>
      </c>
      <c r="F16" s="102">
        <f t="shared" ref="F16" si="11">+G16+H16</f>
        <v>0</v>
      </c>
      <c r="G16" s="174"/>
      <c r="H16" s="175"/>
      <c r="I16" s="102">
        <f t="shared" ref="I16" si="12">+J16+K16</f>
        <v>0</v>
      </c>
      <c r="J16" s="174"/>
      <c r="K16" s="184"/>
    </row>
    <row r="17" spans="1:11" ht="34.5" customHeight="1" thickBot="1" x14ac:dyDescent="0.3">
      <c r="A17" s="236">
        <v>17</v>
      </c>
      <c r="B17" s="189" t="s">
        <v>1288</v>
      </c>
      <c r="C17" s="114">
        <f t="shared" si="0"/>
        <v>0</v>
      </c>
      <c r="D17" s="115">
        <f t="shared" si="1"/>
        <v>0</v>
      </c>
      <c r="E17" s="116">
        <f t="shared" si="2"/>
        <v>0</v>
      </c>
      <c r="F17" s="117">
        <f t="shared" si="5"/>
        <v>0</v>
      </c>
      <c r="G17" s="192"/>
      <c r="H17" s="193"/>
      <c r="I17" s="117">
        <f t="shared" si="6"/>
        <v>0</v>
      </c>
      <c r="J17" s="192"/>
      <c r="K17" s="195"/>
    </row>
    <row r="18" spans="1:11" ht="15.75" thickTop="1" x14ac:dyDescent="0.25">
      <c r="A18" s="236">
        <v>18</v>
      </c>
      <c r="B18" s="124" t="s">
        <v>1286</v>
      </c>
    </row>
    <row r="19" spans="1:11" x14ac:dyDescent="0.25">
      <c r="A19" s="236">
        <v>19</v>
      </c>
      <c r="B19" s="74"/>
    </row>
    <row r="20" spans="1:11" x14ac:dyDescent="0.25">
      <c r="A20" s="236">
        <v>20</v>
      </c>
      <c r="B20" s="75" t="s">
        <v>513</v>
      </c>
    </row>
    <row r="21" spans="1:11" ht="22.5" customHeight="1" x14ac:dyDescent="0.25">
      <c r="A21" s="236">
        <v>21</v>
      </c>
      <c r="B21" s="256"/>
      <c r="C21" s="257"/>
      <c r="D21" s="257"/>
      <c r="E21" s="257"/>
      <c r="F21" s="257"/>
      <c r="G21" s="257"/>
      <c r="H21" s="257"/>
      <c r="I21" s="257"/>
      <c r="J21" s="257"/>
      <c r="K21" s="258"/>
    </row>
    <row r="22" spans="1:11" ht="22.5" customHeight="1" x14ac:dyDescent="0.25">
      <c r="B22" s="259"/>
      <c r="C22" s="260"/>
      <c r="D22" s="260"/>
      <c r="E22" s="260"/>
      <c r="F22" s="260"/>
      <c r="G22" s="260"/>
      <c r="H22" s="260"/>
      <c r="I22" s="260"/>
      <c r="J22" s="260"/>
      <c r="K22" s="261"/>
    </row>
    <row r="23" spans="1:11" ht="22.5" customHeight="1" x14ac:dyDescent="0.25">
      <c r="B23" s="259"/>
      <c r="C23" s="260"/>
      <c r="D23" s="260"/>
      <c r="E23" s="260"/>
      <c r="F23" s="260"/>
      <c r="G23" s="260"/>
      <c r="H23" s="260"/>
      <c r="I23" s="260"/>
      <c r="J23" s="260"/>
      <c r="K23" s="261"/>
    </row>
    <row r="24" spans="1:11" ht="22.5" customHeight="1" x14ac:dyDescent="0.25">
      <c r="B24" s="259"/>
      <c r="C24" s="260"/>
      <c r="D24" s="260"/>
      <c r="E24" s="260"/>
      <c r="F24" s="260"/>
      <c r="G24" s="260"/>
      <c r="H24" s="260"/>
      <c r="I24" s="260"/>
      <c r="J24" s="260"/>
      <c r="K24" s="261"/>
    </row>
    <row r="25" spans="1:11" ht="22.5" customHeight="1" x14ac:dyDescent="0.25">
      <c r="B25" s="262"/>
      <c r="C25" s="263"/>
      <c r="D25" s="263"/>
      <c r="E25" s="263"/>
      <c r="F25" s="263"/>
      <c r="G25" s="263"/>
      <c r="H25" s="263"/>
      <c r="I25" s="263"/>
      <c r="J25" s="263"/>
      <c r="K25" s="264"/>
    </row>
  </sheetData>
  <sheetProtection algorithmName="SHA-512" hashValue="SLY3daDzCodZlZ8njAxG25HDzY2BRdotgdd2YV4m7TthiEcVP+McEw/LyII0YxPSm21j3J16XdS5x2JoVLcNBw==" saltValue="JAOBIMYlcUWQtYOXpbkRWA==" spinCount="100000" sheet="1" objects="1" scenarios="1"/>
  <mergeCells count="6">
    <mergeCell ref="F6:H6"/>
    <mergeCell ref="I6:K6"/>
    <mergeCell ref="B21:K25"/>
    <mergeCell ref="B5:B7"/>
    <mergeCell ref="C6:E6"/>
    <mergeCell ref="C5:K5"/>
  </mergeCells>
  <conditionalFormatting sqref="C8:F17 I8:I17">
    <cfRule type="cellIs" dxfId="11" priority="6" operator="equal">
      <formula>0</formula>
    </cfRule>
  </conditionalFormatting>
  <printOptions horizontalCentered="1"/>
  <pageMargins left="0.39370078740157483" right="0.39370078740157483" top="0.59055118110236227" bottom="0.59055118110236227" header="0.43307086614173229" footer="0.19685039370078741"/>
  <pageSetup scale="82" orientation="landscape" r:id="rId1"/>
  <headerFooter>
    <oddFooter>&amp;R&amp;"Carlito,Negrita Cursiva"Servicio de 0 a 6 años y Aula Integrada&amp;"Carlito,Cursiva",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W37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140625" style="240" customWidth="1"/>
    <col min="2" max="2" width="57.7109375" style="15" customWidth="1"/>
    <col min="3" max="11" width="9.140625" style="15" customWidth="1"/>
    <col min="12" max="16384" width="11.42578125" style="15"/>
  </cols>
  <sheetData>
    <row r="1" spans="1:23" ht="18" customHeight="1" x14ac:dyDescent="0.3">
      <c r="A1" s="236">
        <v>1</v>
      </c>
      <c r="B1" s="35" t="s">
        <v>714</v>
      </c>
      <c r="C1" s="91"/>
      <c r="D1" s="91"/>
      <c r="E1" s="91"/>
    </row>
    <row r="2" spans="1:23" ht="18" customHeight="1" x14ac:dyDescent="0.3">
      <c r="A2" s="236">
        <v>2</v>
      </c>
      <c r="B2" s="92" t="s">
        <v>1428</v>
      </c>
      <c r="C2" s="91"/>
      <c r="D2" s="91"/>
      <c r="E2" s="91"/>
      <c r="J2" s="91"/>
      <c r="K2" s="91"/>
    </row>
    <row r="3" spans="1:23" ht="18" customHeight="1" x14ac:dyDescent="0.3">
      <c r="A3" s="236">
        <v>3</v>
      </c>
      <c r="B3" s="35" t="s">
        <v>733</v>
      </c>
      <c r="C3" s="91"/>
      <c r="D3" s="91"/>
      <c r="E3" s="91"/>
      <c r="F3" s="91"/>
      <c r="G3" s="91"/>
      <c r="H3" s="91"/>
      <c r="I3" s="91"/>
      <c r="J3" s="91"/>
      <c r="K3" s="91"/>
    </row>
    <row r="4" spans="1:23" ht="19.5" thickBot="1" x14ac:dyDescent="0.35">
      <c r="A4" s="236">
        <v>4</v>
      </c>
      <c r="B4" s="237" t="s">
        <v>2220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23" ht="24" customHeight="1" thickTop="1" x14ac:dyDescent="0.25">
      <c r="A5" s="236">
        <v>5</v>
      </c>
      <c r="B5" s="282" t="s">
        <v>1427</v>
      </c>
      <c r="C5" s="266" t="s">
        <v>1048</v>
      </c>
      <c r="D5" s="267"/>
      <c r="E5" s="267"/>
      <c r="F5" s="267"/>
      <c r="G5" s="267"/>
      <c r="H5" s="267"/>
      <c r="I5" s="267"/>
      <c r="J5" s="267"/>
      <c r="K5" s="267"/>
    </row>
    <row r="6" spans="1:23" ht="25.5" customHeight="1" x14ac:dyDescent="0.25">
      <c r="A6" s="236">
        <v>6</v>
      </c>
      <c r="B6" s="276"/>
      <c r="C6" s="283" t="s">
        <v>0</v>
      </c>
      <c r="D6" s="284"/>
      <c r="E6" s="284"/>
      <c r="F6" s="287" t="s">
        <v>42</v>
      </c>
      <c r="G6" s="288"/>
      <c r="H6" s="289"/>
      <c r="I6" s="284" t="s">
        <v>41</v>
      </c>
      <c r="J6" s="284"/>
      <c r="K6" s="284"/>
    </row>
    <row r="7" spans="1:23" ht="27.75" customHeight="1" thickBot="1" x14ac:dyDescent="0.3">
      <c r="A7" s="236">
        <v>7</v>
      </c>
      <c r="B7" s="277"/>
      <c r="C7" s="93" t="s">
        <v>0</v>
      </c>
      <c r="D7" s="94" t="s">
        <v>15</v>
      </c>
      <c r="E7" s="95" t="s">
        <v>14</v>
      </c>
      <c r="F7" s="96" t="s">
        <v>0</v>
      </c>
      <c r="G7" s="94" t="s">
        <v>15</v>
      </c>
      <c r="H7" s="120" t="s">
        <v>14</v>
      </c>
      <c r="I7" s="95" t="s">
        <v>0</v>
      </c>
      <c r="J7" s="94" t="s">
        <v>15</v>
      </c>
      <c r="K7" s="95" t="s">
        <v>14</v>
      </c>
    </row>
    <row r="8" spans="1:23" s="104" customFormat="1" ht="27" customHeight="1" thickTop="1" x14ac:dyDescent="0.25">
      <c r="A8" s="236">
        <v>8</v>
      </c>
      <c r="B8" s="98" t="s">
        <v>734</v>
      </c>
      <c r="C8" s="99">
        <f t="shared" ref="C8" si="0">D8+E8</f>
        <v>0</v>
      </c>
      <c r="D8" s="100">
        <f>G8+J8</f>
        <v>0</v>
      </c>
      <c r="E8" s="101">
        <f>H8+K8</f>
        <v>0</v>
      </c>
      <c r="F8" s="102">
        <f t="shared" ref="F8:F19" si="1">+G8+H8</f>
        <v>0</v>
      </c>
      <c r="G8" s="100">
        <f>SUM(G9:G13)</f>
        <v>0</v>
      </c>
      <c r="H8" s="196">
        <f>SUM(H9:H13)</f>
        <v>0</v>
      </c>
      <c r="I8" s="101">
        <f t="shared" ref="I8:I19" si="2">+J8+K8</f>
        <v>0</v>
      </c>
      <c r="J8" s="103">
        <f>SUM(J9:J13)</f>
        <v>0</v>
      </c>
      <c r="K8" s="101">
        <f>SUM(K9:K13)</f>
        <v>0</v>
      </c>
    </row>
    <row r="9" spans="1:23" ht="27" customHeight="1" x14ac:dyDescent="0.25">
      <c r="A9" s="236">
        <v>9</v>
      </c>
      <c r="B9" s="105" t="s">
        <v>735</v>
      </c>
      <c r="C9" s="50">
        <f t="shared" ref="C9:C19" si="3">D9+E9</f>
        <v>0</v>
      </c>
      <c r="D9" s="106">
        <f t="shared" ref="D9:D19" si="4">G9+J9</f>
        <v>0</v>
      </c>
      <c r="E9" s="107">
        <f t="shared" ref="E9:E19" si="5">H9+K9</f>
        <v>0</v>
      </c>
      <c r="F9" s="102">
        <f t="shared" si="1"/>
        <v>0</v>
      </c>
      <c r="G9" s="174"/>
      <c r="H9" s="175"/>
      <c r="I9" s="107">
        <f t="shared" si="2"/>
        <v>0</v>
      </c>
      <c r="J9" s="174"/>
      <c r="K9" s="184"/>
    </row>
    <row r="10" spans="1:23" ht="27" customHeight="1" x14ac:dyDescent="0.25">
      <c r="A10" s="236">
        <v>10</v>
      </c>
      <c r="B10" s="105" t="s">
        <v>2221</v>
      </c>
      <c r="C10" s="50">
        <f t="shared" ref="C10" si="6">D10+E10</f>
        <v>0</v>
      </c>
      <c r="D10" s="106">
        <f t="shared" ref="D10" si="7">G10+J10</f>
        <v>0</v>
      </c>
      <c r="E10" s="107">
        <f t="shared" ref="E10" si="8">H10+K10</f>
        <v>0</v>
      </c>
      <c r="F10" s="102">
        <f t="shared" ref="F10" si="9">+G10+H10</f>
        <v>0</v>
      </c>
      <c r="G10" s="174"/>
      <c r="H10" s="175"/>
      <c r="I10" s="107">
        <f t="shared" ref="I10" si="10">+J10+K10</f>
        <v>0</v>
      </c>
      <c r="J10" s="174"/>
      <c r="K10" s="184"/>
    </row>
    <row r="11" spans="1:23" ht="27" customHeight="1" x14ac:dyDescent="0.25">
      <c r="A11" s="236">
        <v>11</v>
      </c>
      <c r="B11" s="105" t="s">
        <v>736</v>
      </c>
      <c r="C11" s="50">
        <f t="shared" si="3"/>
        <v>0</v>
      </c>
      <c r="D11" s="106">
        <f t="shared" si="4"/>
        <v>0</v>
      </c>
      <c r="E11" s="107">
        <f t="shared" si="5"/>
        <v>0</v>
      </c>
      <c r="F11" s="102">
        <f t="shared" si="1"/>
        <v>0</v>
      </c>
      <c r="G11" s="174"/>
      <c r="H11" s="175"/>
      <c r="I11" s="107">
        <f t="shared" si="2"/>
        <v>0</v>
      </c>
      <c r="J11" s="174"/>
      <c r="K11" s="184"/>
    </row>
    <row r="12" spans="1:23" ht="30" x14ac:dyDescent="0.25">
      <c r="A12" s="236">
        <v>12</v>
      </c>
      <c r="B12" s="105" t="s">
        <v>2222</v>
      </c>
      <c r="C12" s="50">
        <f t="shared" si="3"/>
        <v>0</v>
      </c>
      <c r="D12" s="106">
        <f t="shared" si="4"/>
        <v>0</v>
      </c>
      <c r="E12" s="107">
        <f t="shared" si="5"/>
        <v>0</v>
      </c>
      <c r="F12" s="102">
        <f t="shared" si="1"/>
        <v>0</v>
      </c>
      <c r="G12" s="174"/>
      <c r="H12" s="175"/>
      <c r="I12" s="107">
        <f t="shared" si="2"/>
        <v>0</v>
      </c>
      <c r="J12" s="174"/>
      <c r="K12" s="184"/>
    </row>
    <row r="13" spans="1:23" ht="27" customHeight="1" x14ac:dyDescent="0.25">
      <c r="A13" s="236">
        <v>13</v>
      </c>
      <c r="B13" s="108" t="s">
        <v>2232</v>
      </c>
      <c r="C13" s="52">
        <f t="shared" si="3"/>
        <v>0</v>
      </c>
      <c r="D13" s="109">
        <f t="shared" si="4"/>
        <v>0</v>
      </c>
      <c r="E13" s="110">
        <f t="shared" si="5"/>
        <v>0</v>
      </c>
      <c r="F13" s="111">
        <f t="shared" si="1"/>
        <v>0</v>
      </c>
      <c r="G13" s="197"/>
      <c r="H13" s="198"/>
      <c r="I13" s="110">
        <f t="shared" si="2"/>
        <v>0</v>
      </c>
      <c r="J13" s="197"/>
      <c r="K13" s="199"/>
    </row>
    <row r="14" spans="1:23" s="104" customFormat="1" ht="27" customHeight="1" x14ac:dyDescent="0.25">
      <c r="A14" s="236">
        <v>14</v>
      </c>
      <c r="B14" s="98" t="s">
        <v>737</v>
      </c>
      <c r="C14" s="99">
        <f t="shared" si="3"/>
        <v>0</v>
      </c>
      <c r="D14" s="103">
        <f t="shared" si="4"/>
        <v>0</v>
      </c>
      <c r="E14" s="101">
        <f t="shared" si="5"/>
        <v>0</v>
      </c>
      <c r="F14" s="112">
        <f t="shared" si="1"/>
        <v>0</v>
      </c>
      <c r="G14" s="100">
        <f>SUM(G15:G19)</f>
        <v>0</v>
      </c>
      <c r="H14" s="196">
        <f>SUM(H15:H19)</f>
        <v>0</v>
      </c>
      <c r="I14" s="101">
        <f t="shared" si="2"/>
        <v>0</v>
      </c>
      <c r="J14" s="103">
        <f>SUM(J15:J19)</f>
        <v>0</v>
      </c>
      <c r="K14" s="101">
        <f>SUM(K15:K19)</f>
        <v>0</v>
      </c>
    </row>
    <row r="15" spans="1:23" ht="27" customHeight="1" x14ac:dyDescent="0.25">
      <c r="A15" s="236">
        <v>15</v>
      </c>
      <c r="B15" s="105" t="s">
        <v>738</v>
      </c>
      <c r="C15" s="50">
        <f t="shared" si="3"/>
        <v>0</v>
      </c>
      <c r="D15" s="106">
        <f t="shared" si="4"/>
        <v>0</v>
      </c>
      <c r="E15" s="107">
        <f t="shared" si="5"/>
        <v>0</v>
      </c>
      <c r="F15" s="102">
        <f t="shared" si="1"/>
        <v>0</v>
      </c>
      <c r="G15" s="174"/>
      <c r="H15" s="175"/>
      <c r="I15" s="107">
        <f t="shared" si="2"/>
        <v>0</v>
      </c>
      <c r="J15" s="174"/>
      <c r="K15" s="184"/>
    </row>
    <row r="16" spans="1:23" ht="27" customHeight="1" x14ac:dyDescent="0.25">
      <c r="A16" s="236">
        <v>16</v>
      </c>
      <c r="B16" s="105" t="s">
        <v>549</v>
      </c>
      <c r="C16" s="50">
        <f t="shared" si="3"/>
        <v>0</v>
      </c>
      <c r="D16" s="106">
        <f t="shared" si="4"/>
        <v>0</v>
      </c>
      <c r="E16" s="107">
        <f t="shared" si="5"/>
        <v>0</v>
      </c>
      <c r="F16" s="102">
        <f t="shared" si="1"/>
        <v>0</v>
      </c>
      <c r="G16" s="174"/>
      <c r="H16" s="175"/>
      <c r="I16" s="107">
        <f t="shared" si="2"/>
        <v>0</v>
      </c>
      <c r="J16" s="174"/>
      <c r="K16" s="184"/>
    </row>
    <row r="17" spans="1:11" ht="27" customHeight="1" x14ac:dyDescent="0.25">
      <c r="A17" s="236">
        <v>17</v>
      </c>
      <c r="B17" s="105" t="s">
        <v>548</v>
      </c>
      <c r="C17" s="50">
        <f t="shared" si="3"/>
        <v>0</v>
      </c>
      <c r="D17" s="106">
        <f t="shared" si="4"/>
        <v>0</v>
      </c>
      <c r="E17" s="107">
        <f t="shared" si="5"/>
        <v>0</v>
      </c>
      <c r="F17" s="102">
        <f t="shared" si="1"/>
        <v>0</v>
      </c>
      <c r="G17" s="174"/>
      <c r="H17" s="175"/>
      <c r="I17" s="107">
        <f t="shared" si="2"/>
        <v>0</v>
      </c>
      <c r="J17" s="174"/>
      <c r="K17" s="184"/>
    </row>
    <row r="18" spans="1:11" ht="27" customHeight="1" x14ac:dyDescent="0.25">
      <c r="A18" s="236">
        <v>18</v>
      </c>
      <c r="B18" s="113" t="s">
        <v>739</v>
      </c>
      <c r="C18" s="52">
        <f t="shared" si="3"/>
        <v>0</v>
      </c>
      <c r="D18" s="109">
        <f t="shared" si="4"/>
        <v>0</v>
      </c>
      <c r="E18" s="110">
        <f t="shared" si="5"/>
        <v>0</v>
      </c>
      <c r="F18" s="102">
        <f t="shared" ref="F18" si="11">+G18+H18</f>
        <v>0</v>
      </c>
      <c r="G18" s="174"/>
      <c r="H18" s="175"/>
      <c r="I18" s="107">
        <f t="shared" ref="I18" si="12">+J18+K18</f>
        <v>0</v>
      </c>
      <c r="J18" s="174"/>
      <c r="K18" s="184"/>
    </row>
    <row r="19" spans="1:11" ht="27" customHeight="1" x14ac:dyDescent="0.25">
      <c r="A19" s="236">
        <v>19</v>
      </c>
      <c r="B19" s="108" t="s">
        <v>1482</v>
      </c>
      <c r="C19" s="52">
        <f t="shared" si="3"/>
        <v>0</v>
      </c>
      <c r="D19" s="109">
        <f t="shared" si="4"/>
        <v>0</v>
      </c>
      <c r="E19" s="110">
        <f t="shared" si="5"/>
        <v>0</v>
      </c>
      <c r="F19" s="111">
        <f t="shared" si="1"/>
        <v>0</v>
      </c>
      <c r="G19" s="197"/>
      <c r="H19" s="198"/>
      <c r="I19" s="110">
        <f t="shared" si="2"/>
        <v>0</v>
      </c>
      <c r="J19" s="197"/>
      <c r="K19" s="199"/>
    </row>
    <row r="20" spans="1:11" s="104" customFormat="1" ht="27" customHeight="1" x14ac:dyDescent="0.25">
      <c r="A20" s="236">
        <v>20</v>
      </c>
      <c r="B20" s="98" t="s">
        <v>2223</v>
      </c>
      <c r="C20" s="99">
        <f t="shared" ref="C20:C25" si="13">D20+E20</f>
        <v>0</v>
      </c>
      <c r="D20" s="103">
        <f t="shared" ref="D20:D25" si="14">G20+J20</f>
        <v>0</v>
      </c>
      <c r="E20" s="101">
        <f t="shared" ref="E20:E25" si="15">H20+K20</f>
        <v>0</v>
      </c>
      <c r="F20" s="112">
        <f t="shared" ref="F20:F25" si="16">+G20+H20</f>
        <v>0</v>
      </c>
      <c r="G20" s="100">
        <f>SUM(G21:G25)</f>
        <v>0</v>
      </c>
      <c r="H20" s="196">
        <f>SUM(H21:H25)</f>
        <v>0</v>
      </c>
      <c r="I20" s="101">
        <f t="shared" ref="I20:I25" si="17">+J20+K20</f>
        <v>0</v>
      </c>
      <c r="J20" s="103">
        <f>SUM(J21:J25)</f>
        <v>0</v>
      </c>
      <c r="K20" s="101">
        <f>SUM(K21:K25)</f>
        <v>0</v>
      </c>
    </row>
    <row r="21" spans="1:11" ht="27" customHeight="1" x14ac:dyDescent="0.25">
      <c r="A21" s="236">
        <v>21</v>
      </c>
      <c r="B21" s="105" t="s">
        <v>2224</v>
      </c>
      <c r="C21" s="50">
        <f t="shared" si="13"/>
        <v>0</v>
      </c>
      <c r="D21" s="106">
        <f t="shared" si="14"/>
        <v>0</v>
      </c>
      <c r="E21" s="107">
        <f t="shared" si="15"/>
        <v>0</v>
      </c>
      <c r="F21" s="102">
        <f t="shared" si="16"/>
        <v>0</v>
      </c>
      <c r="G21" s="174"/>
      <c r="H21" s="175"/>
      <c r="I21" s="107">
        <f t="shared" si="17"/>
        <v>0</v>
      </c>
      <c r="J21" s="174"/>
      <c r="K21" s="184"/>
    </row>
    <row r="22" spans="1:11" ht="27" customHeight="1" x14ac:dyDescent="0.25">
      <c r="A22" s="236">
        <v>22</v>
      </c>
      <c r="B22" s="105" t="s">
        <v>2225</v>
      </c>
      <c r="C22" s="50">
        <f t="shared" si="13"/>
        <v>0</v>
      </c>
      <c r="D22" s="106">
        <f t="shared" si="14"/>
        <v>0</v>
      </c>
      <c r="E22" s="107">
        <f t="shared" si="15"/>
        <v>0</v>
      </c>
      <c r="F22" s="102">
        <f t="shared" si="16"/>
        <v>0</v>
      </c>
      <c r="G22" s="174"/>
      <c r="H22" s="175"/>
      <c r="I22" s="107">
        <f t="shared" si="17"/>
        <v>0</v>
      </c>
      <c r="J22" s="174"/>
      <c r="K22" s="184"/>
    </row>
    <row r="23" spans="1:11" ht="27" customHeight="1" x14ac:dyDescent="0.25">
      <c r="A23" s="236">
        <v>23</v>
      </c>
      <c r="B23" s="105" t="s">
        <v>2226</v>
      </c>
      <c r="C23" s="50">
        <f t="shared" si="13"/>
        <v>0</v>
      </c>
      <c r="D23" s="106">
        <f t="shared" si="14"/>
        <v>0</v>
      </c>
      <c r="E23" s="107">
        <f t="shared" si="15"/>
        <v>0</v>
      </c>
      <c r="F23" s="102">
        <f t="shared" si="16"/>
        <v>0</v>
      </c>
      <c r="G23" s="174"/>
      <c r="H23" s="175"/>
      <c r="I23" s="107">
        <f t="shared" si="17"/>
        <v>0</v>
      </c>
      <c r="J23" s="174"/>
      <c r="K23" s="184"/>
    </row>
    <row r="24" spans="1:11" ht="27" customHeight="1" x14ac:dyDescent="0.25">
      <c r="A24" s="236">
        <v>24</v>
      </c>
      <c r="B24" s="113" t="s">
        <v>2227</v>
      </c>
      <c r="C24" s="52">
        <f t="shared" si="13"/>
        <v>0</v>
      </c>
      <c r="D24" s="109">
        <f t="shared" si="14"/>
        <v>0</v>
      </c>
      <c r="E24" s="110">
        <f t="shared" si="15"/>
        <v>0</v>
      </c>
      <c r="F24" s="102">
        <f t="shared" si="16"/>
        <v>0</v>
      </c>
      <c r="G24" s="174"/>
      <c r="H24" s="175"/>
      <c r="I24" s="107">
        <f t="shared" si="17"/>
        <v>0</v>
      </c>
      <c r="J24" s="174"/>
      <c r="K24" s="184"/>
    </row>
    <row r="25" spans="1:11" ht="27" customHeight="1" x14ac:dyDescent="0.25">
      <c r="A25" s="236">
        <v>25</v>
      </c>
      <c r="B25" s="108" t="s">
        <v>2233</v>
      </c>
      <c r="C25" s="52">
        <f t="shared" si="13"/>
        <v>0</v>
      </c>
      <c r="D25" s="109">
        <f t="shared" si="14"/>
        <v>0</v>
      </c>
      <c r="E25" s="110">
        <f t="shared" si="15"/>
        <v>0</v>
      </c>
      <c r="F25" s="111">
        <f t="shared" si="16"/>
        <v>0</v>
      </c>
      <c r="G25" s="197"/>
      <c r="H25" s="198"/>
      <c r="I25" s="110">
        <f t="shared" si="17"/>
        <v>0</v>
      </c>
      <c r="J25" s="197"/>
      <c r="K25" s="199"/>
    </row>
    <row r="26" spans="1:11" s="104" customFormat="1" ht="27" customHeight="1" x14ac:dyDescent="0.25">
      <c r="A26" s="236">
        <v>26</v>
      </c>
      <c r="B26" s="98" t="s">
        <v>2228</v>
      </c>
      <c r="C26" s="99">
        <f t="shared" ref="C26:C30" si="18">D26+E26</f>
        <v>0</v>
      </c>
      <c r="D26" s="103">
        <f t="shared" ref="D26:D30" si="19">G26+J26</f>
        <v>0</v>
      </c>
      <c r="E26" s="101">
        <f t="shared" ref="E26:E30" si="20">H26+K26</f>
        <v>0</v>
      </c>
      <c r="F26" s="112">
        <f t="shared" ref="F26:F30" si="21">+G26+H26</f>
        <v>0</v>
      </c>
      <c r="G26" s="100">
        <f>SUM(G27:G30)</f>
        <v>0</v>
      </c>
      <c r="H26" s="196">
        <f>SUM(H27:H30)</f>
        <v>0</v>
      </c>
      <c r="I26" s="101">
        <f t="shared" ref="I26:I30" si="22">+J26+K26</f>
        <v>0</v>
      </c>
      <c r="J26" s="103">
        <f>SUM(J27:J30)</f>
        <v>0</v>
      </c>
      <c r="K26" s="101">
        <f>SUM(K27:K30)</f>
        <v>0</v>
      </c>
    </row>
    <row r="27" spans="1:11" ht="27" customHeight="1" x14ac:dyDescent="0.25">
      <c r="A27" s="236">
        <v>27</v>
      </c>
      <c r="B27" s="105" t="s">
        <v>2229</v>
      </c>
      <c r="C27" s="50">
        <f t="shared" si="18"/>
        <v>0</v>
      </c>
      <c r="D27" s="106">
        <f t="shared" si="19"/>
        <v>0</v>
      </c>
      <c r="E27" s="107">
        <f t="shared" si="20"/>
        <v>0</v>
      </c>
      <c r="F27" s="102">
        <f t="shared" si="21"/>
        <v>0</v>
      </c>
      <c r="G27" s="174"/>
      <c r="H27" s="175"/>
      <c r="I27" s="107">
        <f t="shared" si="22"/>
        <v>0</v>
      </c>
      <c r="J27" s="174"/>
      <c r="K27" s="184"/>
    </row>
    <row r="28" spans="1:11" ht="27" customHeight="1" x14ac:dyDescent="0.25">
      <c r="A28" s="236">
        <v>28</v>
      </c>
      <c r="B28" s="105" t="s">
        <v>2234</v>
      </c>
      <c r="C28" s="50">
        <f t="shared" si="18"/>
        <v>0</v>
      </c>
      <c r="D28" s="106">
        <f t="shared" si="19"/>
        <v>0</v>
      </c>
      <c r="E28" s="107">
        <f t="shared" si="20"/>
        <v>0</v>
      </c>
      <c r="F28" s="102">
        <f t="shared" si="21"/>
        <v>0</v>
      </c>
      <c r="G28" s="174"/>
      <c r="H28" s="175"/>
      <c r="I28" s="107">
        <f t="shared" si="22"/>
        <v>0</v>
      </c>
      <c r="J28" s="174"/>
      <c r="K28" s="184"/>
    </row>
    <row r="29" spans="1:11" ht="27" customHeight="1" x14ac:dyDescent="0.25">
      <c r="A29" s="236">
        <v>29</v>
      </c>
      <c r="B29" s="105" t="s">
        <v>2230</v>
      </c>
      <c r="C29" s="50">
        <f t="shared" si="18"/>
        <v>0</v>
      </c>
      <c r="D29" s="106">
        <f t="shared" si="19"/>
        <v>0</v>
      </c>
      <c r="E29" s="107">
        <f t="shared" si="20"/>
        <v>0</v>
      </c>
      <c r="F29" s="102">
        <f t="shared" si="21"/>
        <v>0</v>
      </c>
      <c r="G29" s="174"/>
      <c r="H29" s="175"/>
      <c r="I29" s="107">
        <f t="shared" si="22"/>
        <v>0</v>
      </c>
      <c r="J29" s="174"/>
      <c r="K29" s="184"/>
    </row>
    <row r="30" spans="1:11" ht="27" customHeight="1" thickBot="1" x14ac:dyDescent="0.3">
      <c r="A30" s="236">
        <v>30</v>
      </c>
      <c r="B30" s="113" t="s">
        <v>2231</v>
      </c>
      <c r="C30" s="62">
        <f t="shared" si="18"/>
        <v>0</v>
      </c>
      <c r="D30" s="122">
        <f t="shared" si="19"/>
        <v>0</v>
      </c>
      <c r="E30" s="123">
        <f t="shared" si="20"/>
        <v>0</v>
      </c>
      <c r="F30" s="121">
        <f t="shared" si="21"/>
        <v>0</v>
      </c>
      <c r="G30" s="190"/>
      <c r="H30" s="191"/>
      <c r="I30" s="123">
        <f t="shared" si="22"/>
        <v>0</v>
      </c>
      <c r="J30" s="190"/>
      <c r="K30" s="194"/>
    </row>
    <row r="31" spans="1:11" ht="15.75" thickTop="1" x14ac:dyDescent="0.25">
      <c r="A31" s="236">
        <v>31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spans="1:11" ht="23.25" customHeight="1" x14ac:dyDescent="0.25">
      <c r="A32" s="236">
        <v>32</v>
      </c>
      <c r="B32" s="75" t="s">
        <v>513</v>
      </c>
    </row>
    <row r="33" spans="1:11" ht="23.25" customHeight="1" x14ac:dyDescent="0.25">
      <c r="A33" s="236">
        <v>33</v>
      </c>
      <c r="B33" s="256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23.25" customHeight="1" x14ac:dyDescent="0.25">
      <c r="B34" s="259"/>
      <c r="C34" s="260"/>
      <c r="D34" s="260"/>
      <c r="E34" s="260"/>
      <c r="F34" s="260"/>
      <c r="G34" s="260"/>
      <c r="H34" s="260"/>
      <c r="I34" s="260"/>
      <c r="J34" s="260"/>
      <c r="K34" s="261"/>
    </row>
    <row r="35" spans="1:11" ht="23.25" customHeight="1" x14ac:dyDescent="0.25">
      <c r="B35" s="259"/>
      <c r="C35" s="260"/>
      <c r="D35" s="260"/>
      <c r="E35" s="260"/>
      <c r="F35" s="260"/>
      <c r="G35" s="260"/>
      <c r="H35" s="260"/>
      <c r="I35" s="260"/>
      <c r="J35" s="260"/>
      <c r="K35" s="261"/>
    </row>
    <row r="36" spans="1:11" ht="23.25" customHeight="1" x14ac:dyDescent="0.25">
      <c r="B36" s="259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x14ac:dyDescent="0.25">
      <c r="B37" s="262"/>
      <c r="C37" s="263"/>
      <c r="D37" s="263"/>
      <c r="E37" s="263"/>
      <c r="F37" s="263"/>
      <c r="G37" s="263"/>
      <c r="H37" s="263"/>
      <c r="I37" s="263"/>
      <c r="J37" s="263"/>
      <c r="K37" s="264"/>
    </row>
  </sheetData>
  <sheetProtection algorithmName="SHA-512" hashValue="O5u9iEz6yfdGLuh0Xr22BXowLctoNVsUO2WogJ6yLi05yChU2EPEQnda1sV37o8GpM1b3Nrably6B9rtv/mOSA==" saltValue="e5isaNVlbVyBP4RnZfHEhg==" spinCount="100000" sheet="1" objects="1" scenarios="1"/>
  <mergeCells count="6">
    <mergeCell ref="B33:K37"/>
    <mergeCell ref="C6:E6"/>
    <mergeCell ref="F6:H6"/>
    <mergeCell ref="I6:K6"/>
    <mergeCell ref="B5:B7"/>
    <mergeCell ref="C5:K5"/>
  </mergeCells>
  <conditionalFormatting sqref="C15:F19 I15:I19 C21:F25 I21:I25 C27:F30 I27:I30">
    <cfRule type="cellIs" dxfId="10" priority="3" operator="equal">
      <formula>0</formula>
    </cfRule>
  </conditionalFormatting>
  <conditionalFormatting sqref="C8:K8 C9:F13 I9:I13 C14:K14">
    <cfRule type="cellIs" dxfId="9" priority="9" operator="equal">
      <formula>0</formula>
    </cfRule>
  </conditionalFormatting>
  <conditionalFormatting sqref="C20:K20">
    <cfRule type="cellIs" dxfId="8" priority="2" operator="equal">
      <formula>0</formula>
    </cfRule>
  </conditionalFormatting>
  <conditionalFormatting sqref="C26:K26">
    <cfRule type="cellIs" dxfId="7" priority="1" operator="equal">
      <formula>0</formula>
    </cfRule>
  </conditionalFormatting>
  <printOptions horizontalCentered="1"/>
  <pageMargins left="0.39370078740157483" right="0.39370078740157483" top="0.59055118110236227" bottom="0.59055118110236227" header="0.43307086614173229" footer="0.19685039370078741"/>
  <pageSetup scale="59" orientation="landscape" r:id="rId1"/>
  <headerFooter>
    <oddFooter>&amp;R&amp;"Carlito,Negrita Cursiva"Servicio de 0 a 6 años y Aula Integrada&amp;"Carlito,Cursiva",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Y33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85546875" style="79" customWidth="1"/>
    <col min="2" max="2" width="42" style="15" customWidth="1"/>
    <col min="3" max="9" width="14.7109375" style="15" customWidth="1"/>
    <col min="10" max="16384" width="11.42578125" style="15"/>
  </cols>
  <sheetData>
    <row r="1" spans="1:25" ht="18" customHeight="1" x14ac:dyDescent="0.3">
      <c r="A1" s="236">
        <v>1</v>
      </c>
      <c r="B1" s="35" t="s">
        <v>715</v>
      </c>
      <c r="C1" s="80"/>
      <c r="D1" s="80"/>
      <c r="K1" s="14" t="s">
        <v>1479</v>
      </c>
    </row>
    <row r="2" spans="1:25" ht="18" customHeight="1" x14ac:dyDescent="0.3">
      <c r="A2" s="236">
        <v>2</v>
      </c>
      <c r="B2" s="35" t="s">
        <v>550</v>
      </c>
      <c r="C2" s="80"/>
      <c r="D2" s="80"/>
      <c r="E2" s="80"/>
      <c r="F2" s="80"/>
      <c r="G2" s="80"/>
      <c r="H2" s="80"/>
      <c r="I2" s="80"/>
      <c r="K2" s="14" t="s">
        <v>551</v>
      </c>
    </row>
    <row r="3" spans="1:25" ht="18.75" x14ac:dyDescent="0.3">
      <c r="A3" s="236">
        <v>3</v>
      </c>
      <c r="B3" s="237" t="s">
        <v>2220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</row>
    <row r="4" spans="1:25" ht="18.75" x14ac:dyDescent="0.3">
      <c r="A4" s="236">
        <v>4</v>
      </c>
      <c r="B4" s="81"/>
      <c r="C4" s="82"/>
      <c r="D4" s="82"/>
      <c r="E4" s="82"/>
      <c r="F4" s="82"/>
      <c r="G4" s="82"/>
      <c r="H4" s="293"/>
      <c r="I4" s="293"/>
    </row>
    <row r="5" spans="1:25" ht="36.6" customHeight="1" x14ac:dyDescent="0.25">
      <c r="A5" s="236">
        <v>5</v>
      </c>
      <c r="B5" s="83" t="s">
        <v>1429</v>
      </c>
      <c r="C5" s="169"/>
      <c r="D5" s="84"/>
      <c r="E5" s="84"/>
      <c r="F5" s="84"/>
      <c r="H5" s="84"/>
    </row>
    <row r="6" spans="1:25" ht="19.5" thickBot="1" x14ac:dyDescent="0.35">
      <c r="A6" s="236">
        <v>6</v>
      </c>
      <c r="B6" s="81"/>
      <c r="C6" s="82"/>
      <c r="D6" s="82"/>
      <c r="E6" s="82"/>
      <c r="F6" s="82"/>
      <c r="G6" s="82"/>
      <c r="H6" s="84"/>
    </row>
    <row r="7" spans="1:25" ht="39.75" customHeight="1" thickTop="1" x14ac:dyDescent="0.25">
      <c r="A7" s="236">
        <v>7</v>
      </c>
      <c r="B7" s="37"/>
      <c r="C7" s="85"/>
      <c r="D7" s="294" t="s">
        <v>1050</v>
      </c>
      <c r="E7" s="295"/>
      <c r="F7" s="295"/>
      <c r="G7" s="296"/>
      <c r="H7" s="294" t="s">
        <v>1048</v>
      </c>
      <c r="I7" s="295"/>
    </row>
    <row r="8" spans="1:25" ht="46.15" customHeight="1" thickBot="1" x14ac:dyDescent="0.3">
      <c r="A8" s="236">
        <v>8</v>
      </c>
      <c r="B8" s="39" t="s">
        <v>552</v>
      </c>
      <c r="C8" s="86" t="s">
        <v>0</v>
      </c>
      <c r="D8" s="87" t="s">
        <v>1698</v>
      </c>
      <c r="E8" s="88" t="s">
        <v>560</v>
      </c>
      <c r="F8" s="89" t="s">
        <v>561</v>
      </c>
      <c r="G8" s="90" t="s">
        <v>559</v>
      </c>
      <c r="H8" s="87" t="s">
        <v>42</v>
      </c>
      <c r="I8" s="89" t="s">
        <v>41</v>
      </c>
    </row>
    <row r="9" spans="1:25" ht="21.75" customHeight="1" thickTop="1" x14ac:dyDescent="0.25">
      <c r="A9" s="236">
        <v>9</v>
      </c>
      <c r="B9" s="212" t="s">
        <v>554</v>
      </c>
      <c r="C9" s="44" t="str">
        <f t="shared" ref="C9:C21" si="0">IF(OR($C$5="Sí"),SUM(D9:I9),"")</f>
        <v/>
      </c>
      <c r="D9" s="221"/>
      <c r="E9" s="222"/>
      <c r="F9" s="223"/>
      <c r="G9" s="224"/>
      <c r="H9" s="225"/>
      <c r="I9" s="239"/>
    </row>
    <row r="10" spans="1:25" ht="21.75" customHeight="1" x14ac:dyDescent="0.25">
      <c r="A10" s="236">
        <v>10</v>
      </c>
      <c r="B10" s="213" t="s">
        <v>553</v>
      </c>
      <c r="C10" s="50" t="str">
        <f t="shared" si="0"/>
        <v/>
      </c>
      <c r="D10" s="226"/>
      <c r="E10" s="227"/>
      <c r="F10" s="228"/>
      <c r="G10" s="229"/>
      <c r="H10" s="230"/>
      <c r="I10" s="180"/>
    </row>
    <row r="11" spans="1:25" ht="21.75" customHeight="1" x14ac:dyDescent="0.25">
      <c r="A11" s="236">
        <v>11</v>
      </c>
      <c r="B11" s="213" t="s">
        <v>1430</v>
      </c>
      <c r="C11" s="50" t="str">
        <f t="shared" si="0"/>
        <v/>
      </c>
      <c r="D11" s="226"/>
      <c r="E11" s="227"/>
      <c r="F11" s="228"/>
      <c r="G11" s="229"/>
      <c r="H11" s="230"/>
      <c r="I11" s="180"/>
    </row>
    <row r="12" spans="1:25" ht="21.75" customHeight="1" x14ac:dyDescent="0.25">
      <c r="A12" s="236">
        <v>12</v>
      </c>
      <c r="B12" s="213" t="s">
        <v>1431</v>
      </c>
      <c r="C12" s="50" t="str">
        <f t="shared" si="0"/>
        <v/>
      </c>
      <c r="D12" s="226"/>
      <c r="E12" s="227"/>
      <c r="F12" s="228"/>
      <c r="G12" s="229"/>
      <c r="H12" s="230"/>
      <c r="I12" s="180"/>
    </row>
    <row r="13" spans="1:25" ht="21.75" customHeight="1" x14ac:dyDescent="0.25">
      <c r="A13" s="236">
        <v>13</v>
      </c>
      <c r="B13" s="213" t="s">
        <v>1432</v>
      </c>
      <c r="C13" s="50" t="str">
        <f t="shared" si="0"/>
        <v/>
      </c>
      <c r="D13" s="226"/>
      <c r="E13" s="227"/>
      <c r="F13" s="228"/>
      <c r="G13" s="229"/>
      <c r="H13" s="230"/>
      <c r="I13" s="180"/>
    </row>
    <row r="14" spans="1:25" ht="21.75" customHeight="1" x14ac:dyDescent="0.25">
      <c r="A14" s="236">
        <v>14</v>
      </c>
      <c r="B14" s="213" t="s">
        <v>1433</v>
      </c>
      <c r="C14" s="50" t="str">
        <f t="shared" si="0"/>
        <v/>
      </c>
      <c r="D14" s="226"/>
      <c r="E14" s="227"/>
      <c r="F14" s="228"/>
      <c r="G14" s="229"/>
      <c r="H14" s="230"/>
      <c r="I14" s="180"/>
    </row>
    <row r="15" spans="1:25" ht="21.75" customHeight="1" x14ac:dyDescent="0.25">
      <c r="A15" s="236">
        <v>15</v>
      </c>
      <c r="B15" s="214" t="s">
        <v>555</v>
      </c>
      <c r="C15" s="50" t="str">
        <f t="shared" si="0"/>
        <v/>
      </c>
      <c r="D15" s="226"/>
      <c r="E15" s="227"/>
      <c r="F15" s="228"/>
      <c r="G15" s="229"/>
      <c r="H15" s="230"/>
      <c r="I15" s="180"/>
    </row>
    <row r="16" spans="1:25" ht="21.75" customHeight="1" x14ac:dyDescent="0.25">
      <c r="A16" s="236">
        <v>16</v>
      </c>
      <c r="B16" s="214" t="s">
        <v>556</v>
      </c>
      <c r="C16" s="50" t="str">
        <f t="shared" si="0"/>
        <v/>
      </c>
      <c r="D16" s="226"/>
      <c r="E16" s="227"/>
      <c r="F16" s="228"/>
      <c r="G16" s="229"/>
      <c r="H16" s="230"/>
      <c r="I16" s="180"/>
    </row>
    <row r="17" spans="1:9" ht="27" customHeight="1" x14ac:dyDescent="0.25">
      <c r="A17" s="236">
        <v>17</v>
      </c>
      <c r="B17" s="215" t="s">
        <v>1434</v>
      </c>
      <c r="C17" s="50" t="str">
        <f t="shared" si="0"/>
        <v/>
      </c>
      <c r="D17" s="226"/>
      <c r="E17" s="227"/>
      <c r="F17" s="228"/>
      <c r="G17" s="229"/>
      <c r="H17" s="230"/>
      <c r="I17" s="180"/>
    </row>
    <row r="18" spans="1:9" ht="21.75" customHeight="1" x14ac:dyDescent="0.25">
      <c r="A18" s="236">
        <v>18</v>
      </c>
      <c r="B18" s="214" t="s">
        <v>557</v>
      </c>
      <c r="C18" s="50" t="str">
        <f t="shared" si="0"/>
        <v/>
      </c>
      <c r="D18" s="226"/>
      <c r="E18" s="227"/>
      <c r="F18" s="228"/>
      <c r="G18" s="229"/>
      <c r="H18" s="230"/>
      <c r="I18" s="180"/>
    </row>
    <row r="19" spans="1:9" ht="21.75" customHeight="1" x14ac:dyDescent="0.25">
      <c r="A19" s="236">
        <v>19</v>
      </c>
      <c r="B19" s="214" t="s">
        <v>558</v>
      </c>
      <c r="C19" s="50" t="str">
        <f t="shared" si="0"/>
        <v/>
      </c>
      <c r="D19" s="218">
        <f>+D20+D21</f>
        <v>0</v>
      </c>
      <c r="E19" s="59">
        <f t="shared" ref="E19:I19" si="1">+E20+E21</f>
        <v>0</v>
      </c>
      <c r="F19" s="106">
        <f t="shared" si="1"/>
        <v>0</v>
      </c>
      <c r="G19" s="60">
        <f t="shared" si="1"/>
        <v>0</v>
      </c>
      <c r="H19" s="218">
        <f t="shared" si="1"/>
        <v>0</v>
      </c>
      <c r="I19" s="60">
        <f t="shared" si="1"/>
        <v>0</v>
      </c>
    </row>
    <row r="20" spans="1:9" ht="21.75" customHeight="1" x14ac:dyDescent="0.25">
      <c r="A20" s="236">
        <v>20</v>
      </c>
      <c r="B20" s="219" t="s">
        <v>754</v>
      </c>
      <c r="C20" s="50" t="str">
        <f t="shared" si="0"/>
        <v/>
      </c>
      <c r="D20" s="226"/>
      <c r="E20" s="227"/>
      <c r="F20" s="228"/>
      <c r="G20" s="229"/>
      <c r="H20" s="230"/>
      <c r="I20" s="180"/>
    </row>
    <row r="21" spans="1:9" ht="21.75" customHeight="1" thickBot="1" x14ac:dyDescent="0.3">
      <c r="A21" s="236">
        <v>21</v>
      </c>
      <c r="B21" s="220" t="s">
        <v>755</v>
      </c>
      <c r="C21" s="62" t="str">
        <f t="shared" si="0"/>
        <v/>
      </c>
      <c r="D21" s="231"/>
      <c r="E21" s="232"/>
      <c r="F21" s="233"/>
      <c r="G21" s="234"/>
      <c r="H21" s="235"/>
      <c r="I21" s="209"/>
    </row>
    <row r="22" spans="1:9" ht="48" customHeight="1" thickTop="1" x14ac:dyDescent="0.25">
      <c r="A22" s="236">
        <v>22</v>
      </c>
      <c r="B22" s="216"/>
      <c r="C22" s="217">
        <f>SUM(D9:I21)</f>
        <v>0</v>
      </c>
      <c r="D22" s="297" t="str">
        <f>IFERROR(IF(AND(C22&gt;0,C5="No"),"Incluyó datos, pero al inicio del cuadro se indica que no tienen estudiantes con Problemas de Salud.  VERIFICAR",(IF(AND(C22=0,C5="Sí"),"Se indica que tienen estudiantes con Problemas de Salud, se deben agregar los datos en el cuadro. VERIFICAR",(IF(AND(C22&gt;0,C5=""),"Incluyó datos, debe indicar que SÍ tiene estudiantes con Problemas de Salud para que el cuadro sume los totales",""))))),"")</f>
        <v/>
      </c>
      <c r="E22" s="297"/>
      <c r="F22" s="297"/>
      <c r="G22" s="297"/>
      <c r="H22" s="297"/>
      <c r="I22" s="297"/>
    </row>
    <row r="23" spans="1:9" x14ac:dyDescent="0.25">
      <c r="A23" s="236">
        <v>23</v>
      </c>
      <c r="B23" s="75" t="s">
        <v>513</v>
      </c>
    </row>
    <row r="24" spans="1:9" ht="27" customHeight="1" x14ac:dyDescent="0.25">
      <c r="A24" s="236">
        <v>24</v>
      </c>
      <c r="B24" s="256"/>
      <c r="C24" s="257"/>
      <c r="D24" s="257"/>
      <c r="E24" s="257"/>
      <c r="F24" s="257"/>
      <c r="G24" s="257"/>
      <c r="H24" s="257"/>
      <c r="I24" s="257"/>
    </row>
    <row r="25" spans="1:9" ht="27" customHeight="1" x14ac:dyDescent="0.25">
      <c r="B25" s="259"/>
      <c r="C25" s="260"/>
      <c r="D25" s="260"/>
      <c r="E25" s="260"/>
      <c r="F25" s="260"/>
      <c r="G25" s="260"/>
      <c r="H25" s="260"/>
      <c r="I25" s="260"/>
    </row>
    <row r="26" spans="1:9" ht="27" customHeight="1" x14ac:dyDescent="0.25">
      <c r="B26" s="259"/>
      <c r="C26" s="260"/>
      <c r="D26" s="260"/>
      <c r="E26" s="260"/>
      <c r="F26" s="260"/>
      <c r="G26" s="260"/>
      <c r="H26" s="260"/>
      <c r="I26" s="260"/>
    </row>
    <row r="27" spans="1:9" ht="27" customHeight="1" x14ac:dyDescent="0.25">
      <c r="B27" s="262"/>
      <c r="C27" s="263"/>
      <c r="D27" s="263"/>
      <c r="E27" s="263"/>
      <c r="F27" s="263"/>
      <c r="G27" s="263"/>
      <c r="H27" s="263"/>
      <c r="I27" s="263"/>
    </row>
    <row r="30" spans="1:9" ht="15.75" x14ac:dyDescent="0.25">
      <c r="B30" s="76"/>
    </row>
    <row r="31" spans="1:9" x14ac:dyDescent="0.25">
      <c r="B31" s="78"/>
    </row>
    <row r="32" spans="1:9" x14ac:dyDescent="0.25">
      <c r="B32" s="78"/>
    </row>
    <row r="33" spans="2:2" x14ac:dyDescent="0.25">
      <c r="B33" s="78"/>
    </row>
  </sheetData>
  <sheetProtection algorithmName="SHA-512" hashValue="M2zanKmy2tltbCFf2JdD7kocRKLEZCbNE9Os8mP5HzNTsV2qrTSlC+b6/fRJ1He2BKQzAm3OPSiY8vEpHMjWvw==" saltValue="kJTnKlfGcvtX3v2JLNvlDg==" spinCount="100000" sheet="1" objects="1" scenarios="1"/>
  <mergeCells count="5">
    <mergeCell ref="H4:I4"/>
    <mergeCell ref="D7:G7"/>
    <mergeCell ref="H7:I7"/>
    <mergeCell ref="B24:I27"/>
    <mergeCell ref="D22:I22"/>
  </mergeCells>
  <conditionalFormatting sqref="C9:C21">
    <cfRule type="cellIs" dxfId="6" priority="3" operator="equal">
      <formula>0</formula>
    </cfRule>
  </conditionalFormatting>
  <conditionalFormatting sqref="D19:I19">
    <cfRule type="cellIs" dxfId="5" priority="1" operator="equal">
      <formula>0</formula>
    </cfRule>
  </conditionalFormatting>
  <dataValidations disablePrompts="1" count="1">
    <dataValidation type="list" allowBlank="1" showInputMessage="1" showErrorMessage="1" sqref="C5" xr:uid="{2FFAD46F-A8BE-47DB-87BC-B0FB5B78B0D7}">
      <formula1>sino</formula1>
    </dataValidation>
  </dataValidations>
  <printOptions horizontalCentered="1"/>
  <pageMargins left="0.39370078740157483" right="0.39370078740157483" top="0.59055118110236227" bottom="0.59055118110236227" header="0.43307086614173229" footer="0.19685039370078741"/>
  <pageSetup scale="80" orientation="landscape" r:id="rId1"/>
  <headerFooter>
    <oddFooter>&amp;R&amp;"Carlito,Negrita Cursiva"Servicio de 0 a 6 años y Aula Integrada&amp;"Carlito,Cursiva", 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1304328-8F9C-4492-8A70-F5C8320E4C01}">
            <xm:f>NOT(ISERROR(SEARCH(#REF!,D22)))</xm:f>
            <xm:f>#REF!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m:sqref>D22:I22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Z41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85546875" style="14" customWidth="1"/>
    <col min="2" max="2" width="58.7109375" style="15" customWidth="1"/>
    <col min="3" max="3" width="15.28515625" style="15" customWidth="1"/>
    <col min="4" max="6" width="17.140625" style="15" customWidth="1"/>
    <col min="7" max="16384" width="11.42578125" style="15"/>
  </cols>
  <sheetData>
    <row r="1" spans="1:26" ht="18.75" x14ac:dyDescent="0.3">
      <c r="A1" s="236">
        <v>1</v>
      </c>
      <c r="B1" s="35" t="s">
        <v>756</v>
      </c>
      <c r="C1" s="36"/>
    </row>
    <row r="2" spans="1:26" ht="18" customHeight="1" x14ac:dyDescent="0.3">
      <c r="A2" s="236">
        <v>2</v>
      </c>
      <c r="B2" s="35" t="s">
        <v>740</v>
      </c>
      <c r="C2" s="36"/>
      <c r="D2" s="36"/>
      <c r="E2" s="36"/>
      <c r="F2" s="36"/>
    </row>
    <row r="3" spans="1:26" ht="19.5" thickBot="1" x14ac:dyDescent="0.35">
      <c r="A3" s="236">
        <v>3</v>
      </c>
      <c r="B3" s="237" t="s">
        <v>2220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1:26" ht="41.25" customHeight="1" thickTop="1" x14ac:dyDescent="0.25">
      <c r="A4" s="236">
        <v>4</v>
      </c>
      <c r="B4" s="37"/>
      <c r="C4" s="38"/>
      <c r="D4" s="300" t="s">
        <v>1049</v>
      </c>
      <c r="E4" s="302" t="s">
        <v>1048</v>
      </c>
      <c r="F4" s="303"/>
    </row>
    <row r="5" spans="1:26" ht="29.25" customHeight="1" thickBot="1" x14ac:dyDescent="0.3">
      <c r="A5" s="236">
        <v>5</v>
      </c>
      <c r="B5" s="39" t="s">
        <v>757</v>
      </c>
      <c r="C5" s="40" t="s">
        <v>0</v>
      </c>
      <c r="D5" s="301"/>
      <c r="E5" s="41" t="s">
        <v>42</v>
      </c>
      <c r="F5" s="42" t="s">
        <v>41</v>
      </c>
    </row>
    <row r="6" spans="1:26" ht="19.5" customHeight="1" thickTop="1" x14ac:dyDescent="0.25">
      <c r="A6" s="236">
        <v>6</v>
      </c>
      <c r="B6" s="43" t="s">
        <v>741</v>
      </c>
      <c r="C6" s="44">
        <f>SUM(C7:C10)</f>
        <v>0</v>
      </c>
      <c r="D6" s="45">
        <f>SUM(D7:D10)</f>
        <v>0</v>
      </c>
      <c r="E6" s="46">
        <f t="shared" ref="E6:F6" si="0">SUM(E7:E10)</f>
        <v>0</v>
      </c>
      <c r="F6" s="47">
        <f t="shared" si="0"/>
        <v>0</v>
      </c>
      <c r="G6" s="48"/>
    </row>
    <row r="7" spans="1:26" ht="19.5" customHeight="1" x14ac:dyDescent="0.25">
      <c r="A7" s="236">
        <v>7</v>
      </c>
      <c r="B7" s="49" t="s">
        <v>742</v>
      </c>
      <c r="C7" s="50">
        <f t="shared" ref="C7:C29" si="1">SUM(D7:F7)</f>
        <v>0</v>
      </c>
      <c r="D7" s="210"/>
      <c r="E7" s="211"/>
      <c r="F7" s="180"/>
    </row>
    <row r="8" spans="1:26" ht="19.5" customHeight="1" x14ac:dyDescent="0.25">
      <c r="A8" s="236">
        <v>8</v>
      </c>
      <c r="B8" s="49" t="s">
        <v>743</v>
      </c>
      <c r="C8" s="50">
        <f t="shared" si="1"/>
        <v>0</v>
      </c>
      <c r="D8" s="210"/>
      <c r="E8" s="211"/>
      <c r="F8" s="180"/>
    </row>
    <row r="9" spans="1:26" ht="19.5" customHeight="1" x14ac:dyDescent="0.25">
      <c r="A9" s="236">
        <v>9</v>
      </c>
      <c r="B9" s="51" t="s">
        <v>1484</v>
      </c>
      <c r="C9" s="50">
        <f t="shared" ref="C9" si="2">SUM(D9:F9)</f>
        <v>0</v>
      </c>
      <c r="D9" s="210"/>
      <c r="E9" s="211"/>
      <c r="F9" s="180"/>
    </row>
    <row r="10" spans="1:26" ht="19.5" customHeight="1" x14ac:dyDescent="0.25">
      <c r="A10" s="236">
        <v>10</v>
      </c>
      <c r="B10" s="51" t="s">
        <v>744</v>
      </c>
      <c r="C10" s="52">
        <f t="shared" si="1"/>
        <v>0</v>
      </c>
      <c r="D10" s="203"/>
      <c r="E10" s="204"/>
      <c r="F10" s="205"/>
    </row>
    <row r="11" spans="1:26" ht="19.5" customHeight="1" x14ac:dyDescent="0.25">
      <c r="A11" s="236">
        <v>11</v>
      </c>
      <c r="B11" s="43" t="s">
        <v>745</v>
      </c>
      <c r="C11" s="53">
        <f>SUM(C12:C17)</f>
        <v>0</v>
      </c>
      <c r="D11" s="54">
        <f>SUM(D12:D17)</f>
        <v>0</v>
      </c>
      <c r="E11" s="55">
        <f t="shared" ref="E11:F11" si="3">SUM(E12:E17)</f>
        <v>0</v>
      </c>
      <c r="F11" s="56">
        <f t="shared" si="3"/>
        <v>0</v>
      </c>
    </row>
    <row r="12" spans="1:26" ht="19.5" customHeight="1" x14ac:dyDescent="0.25">
      <c r="A12" s="236">
        <v>12</v>
      </c>
      <c r="B12" s="49" t="s">
        <v>746</v>
      </c>
      <c r="C12" s="50">
        <f t="shared" si="1"/>
        <v>0</v>
      </c>
      <c r="D12" s="210"/>
      <c r="E12" s="211"/>
      <c r="F12" s="180"/>
    </row>
    <row r="13" spans="1:26" ht="19.5" customHeight="1" x14ac:dyDescent="0.25">
      <c r="A13" s="236">
        <v>13</v>
      </c>
      <c r="B13" s="49" t="s">
        <v>747</v>
      </c>
      <c r="C13" s="50">
        <f t="shared" si="1"/>
        <v>0</v>
      </c>
      <c r="D13" s="210"/>
      <c r="E13" s="211"/>
      <c r="F13" s="180"/>
    </row>
    <row r="14" spans="1:26" ht="19.5" customHeight="1" x14ac:dyDescent="0.25">
      <c r="A14" s="236">
        <v>14</v>
      </c>
      <c r="B14" s="57" t="s">
        <v>1014</v>
      </c>
      <c r="C14" s="50">
        <f t="shared" ref="C14" si="4">SUM(D14:F14)</f>
        <v>0</v>
      </c>
      <c r="D14" s="210"/>
      <c r="E14" s="211"/>
      <c r="F14" s="180"/>
    </row>
    <row r="15" spans="1:26" ht="19.5" customHeight="1" x14ac:dyDescent="0.25">
      <c r="A15" s="236">
        <v>15</v>
      </c>
      <c r="B15" s="49" t="s">
        <v>748</v>
      </c>
      <c r="C15" s="50">
        <f t="shared" si="1"/>
        <v>0</v>
      </c>
      <c r="D15" s="210"/>
      <c r="E15" s="211"/>
      <c r="F15" s="180"/>
    </row>
    <row r="16" spans="1:26" ht="19.5" customHeight="1" x14ac:dyDescent="0.25">
      <c r="A16" s="236">
        <v>16</v>
      </c>
      <c r="B16" s="49" t="s">
        <v>749</v>
      </c>
      <c r="C16" s="50">
        <f t="shared" si="1"/>
        <v>0</v>
      </c>
      <c r="D16" s="210"/>
      <c r="E16" s="211"/>
      <c r="F16" s="180"/>
    </row>
    <row r="17" spans="1:6" ht="19.5" customHeight="1" x14ac:dyDescent="0.25">
      <c r="A17" s="236">
        <v>17</v>
      </c>
      <c r="B17" s="49" t="s">
        <v>750</v>
      </c>
      <c r="C17" s="50">
        <f>SUM(C18:C20)</f>
        <v>0</v>
      </c>
      <c r="D17" s="58">
        <f>SUM(D18:D20)</f>
        <v>0</v>
      </c>
      <c r="E17" s="59">
        <f t="shared" ref="E17:F17" si="5">SUM(E18:E20)</f>
        <v>0</v>
      </c>
      <c r="F17" s="60">
        <f t="shared" si="5"/>
        <v>0</v>
      </c>
    </row>
    <row r="18" spans="1:6" ht="19.5" customHeight="1" x14ac:dyDescent="0.25">
      <c r="A18" s="236">
        <v>18</v>
      </c>
      <c r="B18" s="61" t="s">
        <v>743</v>
      </c>
      <c r="C18" s="62">
        <f t="shared" si="1"/>
        <v>0</v>
      </c>
      <c r="D18" s="200"/>
      <c r="E18" s="208"/>
      <c r="F18" s="209"/>
    </row>
    <row r="19" spans="1:6" ht="19.5" customHeight="1" x14ac:dyDescent="0.25">
      <c r="A19" s="236">
        <v>19</v>
      </c>
      <c r="B19" s="61" t="s">
        <v>751</v>
      </c>
      <c r="C19" s="62">
        <f t="shared" si="1"/>
        <v>0</v>
      </c>
      <c r="D19" s="200"/>
      <c r="E19" s="208"/>
      <c r="F19" s="209"/>
    </row>
    <row r="20" spans="1:6" ht="19.5" customHeight="1" x14ac:dyDescent="0.25">
      <c r="A20" s="236">
        <v>20</v>
      </c>
      <c r="B20" s="61" t="s">
        <v>752</v>
      </c>
      <c r="C20" s="62">
        <f t="shared" si="1"/>
        <v>0</v>
      </c>
      <c r="D20" s="200"/>
      <c r="E20" s="208"/>
      <c r="F20" s="209"/>
    </row>
    <row r="21" spans="1:6" ht="19.5" customHeight="1" x14ac:dyDescent="0.25">
      <c r="A21" s="236">
        <v>21</v>
      </c>
      <c r="B21" s="63" t="s">
        <v>1015</v>
      </c>
      <c r="C21" s="64">
        <f>SUM(C22:C26)</f>
        <v>0</v>
      </c>
      <c r="D21" s="65">
        <f>SUM(D22:D26)</f>
        <v>0</v>
      </c>
      <c r="E21" s="66">
        <f t="shared" ref="E21:F21" si="6">SUM(E22:E26)</f>
        <v>0</v>
      </c>
      <c r="F21" s="67">
        <f t="shared" si="6"/>
        <v>0</v>
      </c>
    </row>
    <row r="22" spans="1:6" ht="19.5" customHeight="1" x14ac:dyDescent="0.25">
      <c r="A22" s="236">
        <v>22</v>
      </c>
      <c r="B22" s="68" t="s">
        <v>1422</v>
      </c>
      <c r="C22" s="64">
        <f t="shared" ref="C22:C23" si="7">SUM(D22:F22)</f>
        <v>0</v>
      </c>
      <c r="D22" s="200"/>
      <c r="E22" s="201"/>
      <c r="F22" s="202"/>
    </row>
    <row r="23" spans="1:6" ht="19.5" customHeight="1" x14ac:dyDescent="0.25">
      <c r="A23" s="236">
        <v>23</v>
      </c>
      <c r="B23" s="68" t="s">
        <v>1423</v>
      </c>
      <c r="C23" s="64">
        <f t="shared" si="7"/>
        <v>0</v>
      </c>
      <c r="D23" s="200"/>
      <c r="E23" s="201"/>
      <c r="F23" s="202"/>
    </row>
    <row r="24" spans="1:6" ht="19.5" customHeight="1" x14ac:dyDescent="0.25">
      <c r="A24" s="236">
        <v>24</v>
      </c>
      <c r="B24" s="68" t="s">
        <v>1483</v>
      </c>
      <c r="C24" s="64">
        <f t="shared" ref="C24" si="8">SUM(D24:F24)</f>
        <v>0</v>
      </c>
      <c r="D24" s="200"/>
      <c r="E24" s="201"/>
      <c r="F24" s="202"/>
    </row>
    <row r="25" spans="1:6" ht="19.5" customHeight="1" x14ac:dyDescent="0.25">
      <c r="A25" s="236">
        <v>25</v>
      </c>
      <c r="B25" s="68" t="s">
        <v>1424</v>
      </c>
      <c r="C25" s="64">
        <f t="shared" ref="C25:C26" si="9">SUM(D25:F25)</f>
        <v>0</v>
      </c>
      <c r="D25" s="200"/>
      <c r="E25" s="201"/>
      <c r="F25" s="202"/>
    </row>
    <row r="26" spans="1:6" ht="19.5" customHeight="1" x14ac:dyDescent="0.25">
      <c r="A26" s="236">
        <v>26</v>
      </c>
      <c r="B26" s="69" t="s">
        <v>1425</v>
      </c>
      <c r="C26" s="52">
        <f t="shared" si="9"/>
        <v>0</v>
      </c>
      <c r="D26" s="203"/>
      <c r="E26" s="204"/>
      <c r="F26" s="205"/>
    </row>
    <row r="27" spans="1:6" ht="19.5" customHeight="1" x14ac:dyDescent="0.25">
      <c r="A27" s="236">
        <v>27</v>
      </c>
      <c r="B27" s="70" t="s">
        <v>753</v>
      </c>
      <c r="C27" s="64">
        <f>SUM(C28:C29)</f>
        <v>0</v>
      </c>
      <c r="D27" s="298"/>
      <c r="E27" s="55">
        <f t="shared" ref="E27:F27" si="10">SUM(E28:E29)</f>
        <v>0</v>
      </c>
      <c r="F27" s="56">
        <f t="shared" si="10"/>
        <v>0</v>
      </c>
    </row>
    <row r="28" spans="1:6" ht="19.5" customHeight="1" x14ac:dyDescent="0.25">
      <c r="A28" s="236">
        <v>28</v>
      </c>
      <c r="B28" s="71" t="s">
        <v>754</v>
      </c>
      <c r="C28" s="64">
        <f t="shared" si="1"/>
        <v>0</v>
      </c>
      <c r="D28" s="298"/>
      <c r="E28" s="201"/>
      <c r="F28" s="202"/>
    </row>
    <row r="29" spans="1:6" ht="19.5" customHeight="1" thickBot="1" x14ac:dyDescent="0.3">
      <c r="A29" s="236">
        <v>29</v>
      </c>
      <c r="B29" s="72" t="s">
        <v>755</v>
      </c>
      <c r="C29" s="73">
        <f t="shared" si="1"/>
        <v>0</v>
      </c>
      <c r="D29" s="299"/>
      <c r="E29" s="206"/>
      <c r="F29" s="207"/>
    </row>
    <row r="30" spans="1:6" ht="15.75" thickTop="1" x14ac:dyDescent="0.25">
      <c r="A30" s="236">
        <v>30</v>
      </c>
      <c r="B30" s="74"/>
      <c r="C30" s="48"/>
    </row>
    <row r="31" spans="1:6" x14ac:dyDescent="0.25">
      <c r="A31" s="236">
        <v>31</v>
      </c>
      <c r="B31" s="75" t="s">
        <v>513</v>
      </c>
    </row>
    <row r="32" spans="1:6" ht="21" customHeight="1" x14ac:dyDescent="0.25">
      <c r="A32" s="236">
        <v>32</v>
      </c>
      <c r="B32" s="256"/>
      <c r="C32" s="257"/>
      <c r="D32" s="257"/>
      <c r="E32" s="257"/>
      <c r="F32" s="258"/>
    </row>
    <row r="33" spans="2:6" ht="21" customHeight="1" x14ac:dyDescent="0.25">
      <c r="B33" s="259"/>
      <c r="C33" s="260"/>
      <c r="D33" s="260"/>
      <c r="E33" s="260"/>
      <c r="F33" s="261"/>
    </row>
    <row r="34" spans="2:6" ht="21" customHeight="1" x14ac:dyDescent="0.25">
      <c r="B34" s="259"/>
      <c r="C34" s="260"/>
      <c r="D34" s="260"/>
      <c r="E34" s="260"/>
      <c r="F34" s="261"/>
    </row>
    <row r="35" spans="2:6" ht="21" customHeight="1" x14ac:dyDescent="0.25">
      <c r="B35" s="262"/>
      <c r="C35" s="263"/>
      <c r="D35" s="263"/>
      <c r="E35" s="263"/>
      <c r="F35" s="264"/>
    </row>
    <row r="38" spans="2:6" ht="15.75" x14ac:dyDescent="0.25">
      <c r="B38" s="76"/>
      <c r="C38" s="77"/>
      <c r="D38" s="77"/>
    </row>
    <row r="39" spans="2:6" x14ac:dyDescent="0.25">
      <c r="B39" s="78"/>
    </row>
    <row r="40" spans="2:6" x14ac:dyDescent="0.25">
      <c r="B40" s="78"/>
    </row>
    <row r="41" spans="2:6" x14ac:dyDescent="0.25">
      <c r="B41" s="78"/>
    </row>
  </sheetData>
  <sheetProtection algorithmName="SHA-512" hashValue="NdfA1cENyV1E73zmlHCga1UeibCjpciGcMAnhQu/V20sUDXlVQrYrOgrshx+mcEdCTW/rrxgjChj8caZRJXVkQ==" saltValue="in8HRe5mgJ48NYlbW0lDLw==" spinCount="100000" sheet="1" objects="1" scenarios="1"/>
  <mergeCells count="4">
    <mergeCell ref="B32:F35"/>
    <mergeCell ref="D27:D29"/>
    <mergeCell ref="D4:D5"/>
    <mergeCell ref="E4:F4"/>
  </mergeCells>
  <conditionalFormatting sqref="C12:C16">
    <cfRule type="cellIs" dxfId="3" priority="7" operator="equal">
      <formula>0</formula>
    </cfRule>
  </conditionalFormatting>
  <conditionalFormatting sqref="C18:C29">
    <cfRule type="cellIs" dxfId="2" priority="1" operator="equal">
      <formula>0</formula>
    </cfRule>
  </conditionalFormatting>
  <conditionalFormatting sqref="C6:F6 C7:C10 C11:F11 C17:F17 D27:F27">
    <cfRule type="cellIs" dxfId="1" priority="9" operator="equal">
      <formula>0</formula>
    </cfRule>
  </conditionalFormatting>
  <conditionalFormatting sqref="D21:F21">
    <cfRule type="cellIs" dxfId="0" priority="5" operator="equal">
      <formula>0</formula>
    </cfRule>
  </conditionalFormatting>
  <dataValidations count="2">
    <dataValidation type="whole" allowBlank="1" showInputMessage="1" showErrorMessage="1" error="Debe incluir valores mayores a 0." sqref="D6:F6 C22:C26 C12:C16 C28:C29 C18:C20 C6:C10" xr:uid="{00000000-0002-0000-0800-000000000000}">
      <formula1>1</formula1>
      <formula2>10000</formula2>
    </dataValidation>
    <dataValidation type="whole" operator="greaterThanOrEqual" allowBlank="1" showInputMessage="1" showErrorMessage="1" error="Debe incluir valores ENTEROS." sqref="D22:F26 D12:F16 E28:F29 D18:F20 D7:F10" xr:uid="{00000000-0002-0000-0800-000001000000}">
      <formula1>0</formula1>
    </dataValidation>
  </dataValidations>
  <printOptions horizontalCentered="1"/>
  <pageMargins left="0.39370078740157483" right="0.39370078740157483" top="0.59055118110236227" bottom="0.59055118110236227" header="0.43307086614173229" footer="0.19685039370078741"/>
  <pageSetup scale="76" orientation="landscape" r:id="rId1"/>
  <headerFooter>
    <oddFooter>&amp;R&amp;"Carlito,Negrita Cursiva"Servicio de 0 a 6 años y Aula Integrada&amp;"Carlito,Cursiva",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Códigos Portada</vt:lpstr>
      <vt:lpstr>ubicacion (2)</vt:lpstr>
      <vt:lpstr>Portada</vt:lpstr>
      <vt:lpstr>Cuadro 1</vt:lpstr>
      <vt:lpstr>Cuadro 2</vt:lpstr>
      <vt:lpstr>Cuadro 3</vt:lpstr>
      <vt:lpstr>Cuadro 4</vt:lpstr>
      <vt:lpstr>Cuadro 5</vt:lpstr>
      <vt:lpstr>Cuadro 6</vt:lpstr>
      <vt:lpstr>'Cuadro 1'!Área_de_impresión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Portada!Área_de_impresión</vt:lpstr>
      <vt:lpstr>datos</vt:lpstr>
      <vt:lpstr>'Cuadro 5'!OLE_LINK2</vt:lpstr>
      <vt:lpstr>'Cuadro 6'!OLE_LINK2</vt:lpstr>
      <vt:lpstr>prov</vt:lpstr>
      <vt:lpstr>prov1</vt:lpstr>
      <vt:lpstr>sino</vt:lpstr>
      <vt:lpstr>'Cuadro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2025-11-26T01:46:53Z</cp:lastPrinted>
  <dcterms:created xsi:type="dcterms:W3CDTF">2011-05-27T17:11:21Z</dcterms:created>
  <dcterms:modified xsi:type="dcterms:W3CDTF">2025-11-26T17:06:45Z</dcterms:modified>
</cp:coreProperties>
</file>