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1EF48D55-A615-4409-9642-9CB2702AA771}" xr6:coauthVersionLast="47" xr6:coauthVersionMax="47" xr10:uidLastSave="{00000000-0000-0000-0000-000000000000}"/>
  <workbookProtection workbookAlgorithmName="SHA-512" workbookHashValue="SE57GvR2ILjGCS4kbKN4LAeLLsYuq2HAmpS4tbYuRsUhHE8Nz5I4lrdRPVbI+ihRFovHNwOmsz0hlhFm7x5+Sg==" workbookSaltValue="KSsPQ0HevtEvn+s4Exd2Ug==" workbookSpinCount="100000" lockStructure="1"/>
  <bookViews>
    <workbookView xWindow="11265" yWindow="135" windowWidth="17505" windowHeight="14955" tabRatio="745" firstSheet="2" activeTab="2" xr2:uid="{00000000-000D-0000-FFFF-FFFF00000000}"/>
  </bookViews>
  <sheets>
    <sheet name="ubicacion (2)" sheetId="69" state="hidden" r:id="rId1"/>
    <sheet name="Códigos Portada" sheetId="27" state="hidden" r:id="rId2"/>
    <sheet name="Portada" sheetId="70" r:id="rId3"/>
    <sheet name="Cuadro1" sheetId="68" r:id="rId4"/>
    <sheet name="Cuadro 2" sheetId="71" r:id="rId5"/>
    <sheet name="Cuadro 3" sheetId="72" r:id="rId6"/>
    <sheet name="Cuadro 4" sheetId="73" r:id="rId7"/>
  </sheets>
  <definedNames>
    <definedName name="_xlnm._FilterDatabase" localSheetId="1" hidden="1">'Códigos Portada'!$A$2:$U$137</definedName>
    <definedName name="_xlnm.Print_Area" localSheetId="4">'Cuadro 2'!$B$1:$K$20</definedName>
    <definedName name="_xlnm.Print_Area" localSheetId="5">'Cuadro 3'!$B$1:$K$36</definedName>
    <definedName name="_xlnm.Print_Area" localSheetId="6">'Cuadro 4'!$B$1:$E$35</definedName>
    <definedName name="_xlnm.Print_Area" localSheetId="3">Cuadro1!$B$1:$K$19</definedName>
    <definedName name="_xlnm.Print_Area" localSheetId="2">Portada!$B$1:$E$26</definedName>
    <definedName name="datos">'Códigos Portada'!$A$3:$U$140</definedName>
    <definedName name="prov">'ubicacion (2)'!$A$2:$B$493</definedName>
    <definedName name="prov1">'ubicacion (2)'!$D$2:$E$493</definedName>
    <definedName name="_xlnm.Print_Titles" localSheetId="3">Cuadro1!$B:$B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2" l="1"/>
  <c r="F25" i="72" s="1"/>
  <c r="I29" i="72"/>
  <c r="F29" i="72"/>
  <c r="E29" i="72"/>
  <c r="D29" i="72"/>
  <c r="C29" i="72"/>
  <c r="I28" i="72"/>
  <c r="F28" i="72"/>
  <c r="E28" i="72"/>
  <c r="D28" i="72"/>
  <c r="C28" i="72"/>
  <c r="I27" i="72"/>
  <c r="F27" i="72"/>
  <c r="E27" i="72"/>
  <c r="D27" i="72"/>
  <c r="C27" i="72" s="1"/>
  <c r="I26" i="72"/>
  <c r="F26" i="72"/>
  <c r="E26" i="72"/>
  <c r="D26" i="72"/>
  <c r="C26" i="72"/>
  <c r="K25" i="72"/>
  <c r="J25" i="72"/>
  <c r="I25" i="72" s="1"/>
  <c r="H25" i="72"/>
  <c r="E25" i="72" s="1"/>
  <c r="I24" i="72"/>
  <c r="F24" i="72"/>
  <c r="E24" i="72"/>
  <c r="D24" i="72"/>
  <c r="I23" i="72"/>
  <c r="F23" i="72"/>
  <c r="E23" i="72"/>
  <c r="D23" i="72"/>
  <c r="C23" i="72"/>
  <c r="I22" i="72"/>
  <c r="F22" i="72"/>
  <c r="E22" i="72"/>
  <c r="C22" i="72" s="1"/>
  <c r="D22" i="72"/>
  <c r="I21" i="72"/>
  <c r="F21" i="72"/>
  <c r="E21" i="72"/>
  <c r="D21" i="72"/>
  <c r="C21" i="72"/>
  <c r="I20" i="72"/>
  <c r="F20" i="72"/>
  <c r="E20" i="72"/>
  <c r="D20" i="72"/>
  <c r="C20" i="72" s="1"/>
  <c r="K19" i="72"/>
  <c r="E19" i="72" s="1"/>
  <c r="J19" i="72"/>
  <c r="I19" i="72" s="1"/>
  <c r="H19" i="72"/>
  <c r="G19" i="72"/>
  <c r="F19" i="72" s="1"/>
  <c r="I9" i="72"/>
  <c r="F9" i="72"/>
  <c r="E9" i="72"/>
  <c r="D9" i="72"/>
  <c r="C9" i="72" s="1"/>
  <c r="C22" i="70"/>
  <c r="C21" i="70"/>
  <c r="C20" i="70"/>
  <c r="C19" i="70"/>
  <c r="C17" i="70"/>
  <c r="C16" i="70"/>
  <c r="C15" i="70"/>
  <c r="C14" i="70"/>
  <c r="C11" i="70"/>
  <c r="C10" i="70"/>
  <c r="D25" i="72" l="1"/>
  <c r="C25" i="72" s="1"/>
  <c r="D19" i="72"/>
  <c r="C19" i="72" s="1"/>
  <c r="C24" i="72"/>
  <c r="C13" i="70"/>
  <c r="C8" i="73" l="1"/>
  <c r="I13" i="71"/>
  <c r="F13" i="71"/>
  <c r="E13" i="71"/>
  <c r="D13" i="71"/>
  <c r="C13" i="71" s="1"/>
  <c r="F12" i="71" l="1"/>
  <c r="E12" i="71"/>
  <c r="D12" i="71"/>
  <c r="C12" i="71" l="1"/>
  <c r="E20" i="73"/>
  <c r="D20" i="73"/>
  <c r="C22" i="73" l="1"/>
  <c r="C21" i="73"/>
  <c r="C23" i="73"/>
  <c r="C13" i="73" l="1"/>
  <c r="C25" i="73"/>
  <c r="C24" i="73"/>
  <c r="C20" i="73" s="1"/>
  <c r="D26" i="73"/>
  <c r="E26" i="73"/>
  <c r="I17" i="72" l="1"/>
  <c r="F17" i="72"/>
  <c r="C28" i="73" l="1"/>
  <c r="C27" i="73"/>
  <c r="C19" i="73"/>
  <c r="C18" i="73"/>
  <c r="C17" i="73"/>
  <c r="E16" i="73"/>
  <c r="E10" i="73" s="1"/>
  <c r="D16" i="73"/>
  <c r="D10" i="73" s="1"/>
  <c r="C15" i="73"/>
  <c r="C14" i="73"/>
  <c r="C12" i="73"/>
  <c r="C11" i="73"/>
  <c r="C9" i="73"/>
  <c r="C7" i="73"/>
  <c r="C6" i="73"/>
  <c r="E5" i="73"/>
  <c r="D5" i="73"/>
  <c r="E18" i="72"/>
  <c r="D18" i="72"/>
  <c r="E17" i="72"/>
  <c r="D17" i="72"/>
  <c r="E16" i="72"/>
  <c r="D16" i="72"/>
  <c r="E15" i="72"/>
  <c r="D15" i="72"/>
  <c r="E14" i="72"/>
  <c r="D14" i="72"/>
  <c r="E12" i="72"/>
  <c r="D12" i="72"/>
  <c r="C12" i="72" s="1"/>
  <c r="E11" i="72"/>
  <c r="D11" i="72"/>
  <c r="E10" i="72"/>
  <c r="D10" i="72"/>
  <c r="E8" i="72"/>
  <c r="D8" i="72"/>
  <c r="I18" i="72"/>
  <c r="F18" i="72"/>
  <c r="I16" i="72"/>
  <c r="F16" i="72"/>
  <c r="I15" i="72"/>
  <c r="F15" i="72"/>
  <c r="I14" i="72"/>
  <c r="F14" i="72"/>
  <c r="K13" i="72"/>
  <c r="J13" i="72"/>
  <c r="H13" i="72"/>
  <c r="G13" i="72"/>
  <c r="I12" i="72"/>
  <c r="F12" i="72"/>
  <c r="I11" i="72"/>
  <c r="F11" i="72"/>
  <c r="I10" i="72"/>
  <c r="F10" i="72"/>
  <c r="I8" i="72"/>
  <c r="F8" i="72"/>
  <c r="K7" i="72"/>
  <c r="J7" i="72"/>
  <c r="H7" i="72"/>
  <c r="G7" i="72"/>
  <c r="D7" i="72" s="1"/>
  <c r="D11" i="71"/>
  <c r="E11" i="71"/>
  <c r="F11" i="71"/>
  <c r="I11" i="71"/>
  <c r="C26" i="73" l="1"/>
  <c r="F7" i="72"/>
  <c r="C15" i="72"/>
  <c r="C8" i="72"/>
  <c r="C16" i="72"/>
  <c r="E7" i="72"/>
  <c r="C7" i="72" s="1"/>
  <c r="C16" i="73"/>
  <c r="C10" i="73" s="1"/>
  <c r="C11" i="71"/>
  <c r="C10" i="72"/>
  <c r="C5" i="73"/>
  <c r="E13" i="72"/>
  <c r="F13" i="72"/>
  <c r="C14" i="72"/>
  <c r="D13" i="72"/>
  <c r="C17" i="72"/>
  <c r="I13" i="72"/>
  <c r="C11" i="72"/>
  <c r="I7" i="72"/>
  <c r="C18" i="72"/>
  <c r="D9" i="71"/>
  <c r="E9" i="71"/>
  <c r="F9" i="71"/>
  <c r="I9" i="71"/>
  <c r="C13" i="72" l="1"/>
  <c r="C9" i="71"/>
  <c r="E10" i="71" l="1"/>
  <c r="D10" i="71"/>
  <c r="E8" i="71"/>
  <c r="D8" i="71"/>
  <c r="E7" i="71"/>
  <c r="D7" i="71"/>
  <c r="I10" i="71" l="1"/>
  <c r="F10" i="71"/>
  <c r="C10" i="71"/>
  <c r="I8" i="71"/>
  <c r="F8" i="71"/>
  <c r="C8" i="71"/>
  <c r="I7" i="71"/>
  <c r="F7" i="71"/>
  <c r="C7" i="71"/>
  <c r="C7" i="70"/>
  <c r="C8" i="70"/>
  <c r="E7" i="70" l="1"/>
  <c r="K12" i="68"/>
  <c r="J12" i="68"/>
  <c r="H12" i="68"/>
  <c r="G12" i="68"/>
  <c r="I11" i="68"/>
  <c r="F11" i="68"/>
  <c r="E11" i="68"/>
  <c r="D11" i="68"/>
  <c r="I10" i="68"/>
  <c r="F10" i="68"/>
  <c r="E10" i="68"/>
  <c r="D10" i="68"/>
  <c r="I9" i="68"/>
  <c r="F9" i="68"/>
  <c r="E9" i="68"/>
  <c r="D9" i="68"/>
  <c r="I8" i="68"/>
  <c r="F8" i="68"/>
  <c r="E8" i="68"/>
  <c r="D8" i="68"/>
  <c r="I7" i="68"/>
  <c r="F7" i="68"/>
  <c r="E7" i="68"/>
  <c r="D7" i="68"/>
  <c r="I6" i="68"/>
  <c r="F6" i="68"/>
  <c r="E6" i="68"/>
  <c r="D6" i="68"/>
  <c r="C9" i="68" l="1"/>
  <c r="C8" i="68"/>
  <c r="C11" i="68"/>
  <c r="I12" i="68"/>
  <c r="D12" i="68"/>
  <c r="E12" i="68"/>
  <c r="C7" i="68"/>
  <c r="C6" i="68"/>
  <c r="C10" i="68"/>
  <c r="F12" i="68"/>
  <c r="C12" i="68" l="1"/>
</calcChain>
</file>

<file path=xl/sharedStrings.xml><?xml version="1.0" encoding="utf-8"?>
<sst xmlns="http://schemas.openxmlformats.org/spreadsheetml/2006/main" count="3414" uniqueCount="1592">
  <si>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</si>
  <si>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</si>
  <si>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</si>
  <si>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</si>
  <si>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</si>
  <si>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</si>
  <si>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</si>
  <si>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</si>
  <si>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</si>
  <si>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</si>
  <si>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</si>
  <si>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</si>
  <si>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</si>
  <si>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</si>
  <si>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12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</si>
  <si>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</si>
  <si>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</si>
  <si>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</si>
  <si>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</si>
  <si>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</si>
  <si>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</si>
  <si>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</si>
  <si>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</si>
  <si>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</si>
  <si>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</si>
  <si>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</si>
  <si>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</si>
  <si>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</si>
  <si>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Dirección Regional:</t>
  </si>
  <si>
    <t>Código Presupuestario:</t>
  </si>
  <si>
    <t>Institución:</t>
  </si>
  <si>
    <t>ALAJUELA</t>
  </si>
  <si>
    <t>CARTAGO</t>
  </si>
  <si>
    <t>TURRIALBA</t>
  </si>
  <si>
    <t>SAN CARLOS</t>
  </si>
  <si>
    <t>DESAMPARADOS</t>
  </si>
  <si>
    <t>PUNTARENAS</t>
  </si>
  <si>
    <t>III Ciclo</t>
  </si>
  <si>
    <t>PURISCAL</t>
  </si>
  <si>
    <t>NICOYA</t>
  </si>
  <si>
    <t>00827</t>
  </si>
  <si>
    <t>C.T.P. CARRILLO</t>
  </si>
  <si>
    <t>SANTA CRUZ</t>
  </si>
  <si>
    <t>4368</t>
  </si>
  <si>
    <t>00433</t>
  </si>
  <si>
    <t>4379</t>
  </si>
  <si>
    <t>00423</t>
  </si>
  <si>
    <t>4409</t>
  </si>
  <si>
    <t>00085</t>
  </si>
  <si>
    <t>C.T.P. SAN ISIDRO</t>
  </si>
  <si>
    <t>4425</t>
  </si>
  <si>
    <t>00826</t>
  </si>
  <si>
    <t>C.T.P. BUENOS AIRES</t>
  </si>
  <si>
    <t>4594</t>
  </si>
  <si>
    <t>00232</t>
  </si>
  <si>
    <t>C.T.P. LA SUIZA</t>
  </si>
  <si>
    <t>4722</t>
  </si>
  <si>
    <t>00358</t>
  </si>
  <si>
    <t>CAÑAS</t>
  </si>
  <si>
    <t>4762</t>
  </si>
  <si>
    <t>00280</t>
  </si>
  <si>
    <t>C.T.P. DE OSA</t>
  </si>
  <si>
    <t>4789</t>
  </si>
  <si>
    <t>00837</t>
  </si>
  <si>
    <t>5234</t>
  </si>
  <si>
    <t>00242</t>
  </si>
  <si>
    <t>COLEGIO GRAVILIAS</t>
  </si>
  <si>
    <t>5260</t>
  </si>
  <si>
    <t>00446</t>
  </si>
  <si>
    <t>5336</t>
  </si>
  <si>
    <t>00578</t>
  </si>
  <si>
    <t>5366</t>
  </si>
  <si>
    <t>00745</t>
  </si>
  <si>
    <t>5374</t>
  </si>
  <si>
    <t>00540</t>
  </si>
  <si>
    <t>C.T.P. LA GLORIA</t>
  </si>
  <si>
    <t>5410</t>
  </si>
  <si>
    <t>01247</t>
  </si>
  <si>
    <t>5411</t>
  </si>
  <si>
    <t>00926</t>
  </si>
  <si>
    <t>LICEO MAURILIO ALVARADO VARGAS</t>
  </si>
  <si>
    <t>5515</t>
  </si>
  <si>
    <t>00833</t>
  </si>
  <si>
    <t>LICEO TUCURRIQUE</t>
  </si>
  <si>
    <t>5597</t>
  </si>
  <si>
    <t>01171</t>
  </si>
  <si>
    <t>C.T.P. LA MANSION</t>
  </si>
  <si>
    <t>5605</t>
  </si>
  <si>
    <t>01179</t>
  </si>
  <si>
    <t>LICEO SAN MIGUEL</t>
  </si>
  <si>
    <t>5626</t>
  </si>
  <si>
    <t>01251</t>
  </si>
  <si>
    <t>C.T.P. DE VENECIA</t>
  </si>
  <si>
    <t>6110</t>
  </si>
  <si>
    <t>01988</t>
  </si>
  <si>
    <t>LICEO DE FRAILES</t>
  </si>
  <si>
    <t>6159</t>
  </si>
  <si>
    <t>02017</t>
  </si>
  <si>
    <t>LICEO DE VILLARREAL</t>
  </si>
  <si>
    <t>6177</t>
  </si>
  <si>
    <t>02070</t>
  </si>
  <si>
    <t>C.T.P. SARDINAL</t>
  </si>
  <si>
    <t>6189</t>
  </si>
  <si>
    <t>02108</t>
  </si>
  <si>
    <t>02441</t>
  </si>
  <si>
    <t>5381</t>
  </si>
  <si>
    <t>02559</t>
  </si>
  <si>
    <t>C.T.P. PLATANARES</t>
  </si>
  <si>
    <t>02136</t>
  </si>
  <si>
    <t>4715</t>
  </si>
  <si>
    <t>02659</t>
  </si>
  <si>
    <t>C.T.P. DE CORRALILLO</t>
  </si>
  <si>
    <t>Hom-
bres</t>
  </si>
  <si>
    <t>Mu-
jeres</t>
  </si>
  <si>
    <t>LICEO HERNAN VARGAS RAMIREZ</t>
  </si>
  <si>
    <t>REBECA ARNESTO TOLEDO</t>
  </si>
  <si>
    <t>WILBERTH VARGAS COTO</t>
  </si>
  <si>
    <t>CESAR PORTUGUEZ SANABRIA</t>
  </si>
  <si>
    <t>C.T.P. DE ACOSTA</t>
  </si>
  <si>
    <t>LICEO DE ASERRI</t>
  </si>
  <si>
    <t>C.T.P. DE TALAMANCA</t>
  </si>
  <si>
    <t>6191</t>
  </si>
  <si>
    <t>6379</t>
  </si>
  <si>
    <t>C.T.P. SANTA BARBARA</t>
  </si>
  <si>
    <t>ANA DAISY ESQUIVEL VARGAS</t>
  </si>
  <si>
    <t>pcd</t>
  </si>
  <si>
    <t>Ciclo Diversificado
(IV Ciclo)</t>
  </si>
  <si>
    <t>OBSERVACIONES/COMENTARIOS:</t>
  </si>
  <si>
    <t>01718</t>
  </si>
  <si>
    <t>C.T.P. DE ABANGARES</t>
  </si>
  <si>
    <t>02392</t>
  </si>
  <si>
    <t>C.T.P. DE SANTA ELENA</t>
  </si>
  <si>
    <t>4246</t>
  </si>
  <si>
    <t>00058</t>
  </si>
  <si>
    <t>C.T.P. CALLE BLANCOS</t>
  </si>
  <si>
    <t>4274</t>
  </si>
  <si>
    <t>00034</t>
  </si>
  <si>
    <t>LICEO RICARDO FERNANDEZ GUARDIA</t>
  </si>
  <si>
    <t>11</t>
  </si>
  <si>
    <t>00041</t>
  </si>
  <si>
    <t>4304</t>
  </si>
  <si>
    <t>00344</t>
  </si>
  <si>
    <t>COLEGIO CEDROS</t>
  </si>
  <si>
    <t>4311</t>
  </si>
  <si>
    <t>00216</t>
  </si>
  <si>
    <t>4325</t>
  </si>
  <si>
    <t>00084</t>
  </si>
  <si>
    <t>4329</t>
  </si>
  <si>
    <t>00419</t>
  </si>
  <si>
    <t>C.T.P. PURRAL</t>
  </si>
  <si>
    <t>4331</t>
  </si>
  <si>
    <t>00461</t>
  </si>
  <si>
    <t>LICEO DE CORONADO</t>
  </si>
  <si>
    <t>4332</t>
  </si>
  <si>
    <t>00417</t>
  </si>
  <si>
    <t>LICEO DEL SUR</t>
  </si>
  <si>
    <t>4333</t>
  </si>
  <si>
    <t>00425</t>
  </si>
  <si>
    <t>4336</t>
  </si>
  <si>
    <t>00494</t>
  </si>
  <si>
    <t>4389</t>
  </si>
  <si>
    <t>00202</t>
  </si>
  <si>
    <t>4460</t>
  </si>
  <si>
    <t>00438</t>
  </si>
  <si>
    <t>LICEO DE POAS</t>
  </si>
  <si>
    <t>4461</t>
  </si>
  <si>
    <t>00203</t>
  </si>
  <si>
    <t>C.T.P. RICARDO CASTRO BEER</t>
  </si>
  <si>
    <t>4472</t>
  </si>
  <si>
    <t>00375</t>
  </si>
  <si>
    <t>4473</t>
  </si>
  <si>
    <t>00366</t>
  </si>
  <si>
    <t>LICEO LEON CORTES CASTRO</t>
  </si>
  <si>
    <t>4475</t>
  </si>
  <si>
    <t>00413</t>
  </si>
  <si>
    <t>COLEGIO MARISTA</t>
  </si>
  <si>
    <t>4481</t>
  </si>
  <si>
    <t>00478</t>
  </si>
  <si>
    <t>LICEO DE ATENAS MARTHA MIRAMBELL UMAÑA</t>
  </si>
  <si>
    <t>00415</t>
  </si>
  <si>
    <t>OCCIDENTE</t>
  </si>
  <si>
    <t>4511</t>
  </si>
  <si>
    <t>00508</t>
  </si>
  <si>
    <t>4512</t>
  </si>
  <si>
    <t>00635</t>
  </si>
  <si>
    <t>4522</t>
  </si>
  <si>
    <t>00207</t>
  </si>
  <si>
    <t>LICEO DE SAN CARLOS</t>
  </si>
  <si>
    <t>4547</t>
  </si>
  <si>
    <t>00129</t>
  </si>
  <si>
    <t>LICEO BRAULIO CARRILLO COLINA</t>
  </si>
  <si>
    <t>4573</t>
  </si>
  <si>
    <t>00414</t>
  </si>
  <si>
    <t>C.T.P. MARIO QUIROS SASSO</t>
  </si>
  <si>
    <t>4581</t>
  </si>
  <si>
    <t>00474</t>
  </si>
  <si>
    <t>LICEO DE TARRAZU</t>
  </si>
  <si>
    <t>LOS SANTOS</t>
  </si>
  <si>
    <t>4625</t>
  </si>
  <si>
    <t>00147</t>
  </si>
  <si>
    <t>C.T.P. DE ULLOA</t>
  </si>
  <si>
    <t>HEREDIA</t>
  </si>
  <si>
    <t>4633</t>
  </si>
  <si>
    <t>00818</t>
  </si>
  <si>
    <t>4681</t>
  </si>
  <si>
    <t>00171</t>
  </si>
  <si>
    <t>C.T.P. LIBERIA</t>
  </si>
  <si>
    <t>LIBERIA</t>
  </si>
  <si>
    <t>4697</t>
  </si>
  <si>
    <t>00285</t>
  </si>
  <si>
    <t>C.T.P. DE NICOYA</t>
  </si>
  <si>
    <t>4709</t>
  </si>
  <si>
    <t>00212</t>
  </si>
  <si>
    <t>C.T.P. DE SANTA CRUZ</t>
  </si>
  <si>
    <t>4732</t>
  </si>
  <si>
    <t>00182</t>
  </si>
  <si>
    <t>4750</t>
  </si>
  <si>
    <t>02043</t>
  </si>
  <si>
    <t>C.T.P. DE PAQUERA</t>
  </si>
  <si>
    <t>PENINSULAR</t>
  </si>
  <si>
    <t>4752</t>
  </si>
  <si>
    <t>00628</t>
  </si>
  <si>
    <t>C.T.P. JICARAL</t>
  </si>
  <si>
    <t>4763</t>
  </si>
  <si>
    <t>00283</t>
  </si>
  <si>
    <t>C.T.P. UMBERTO MELLONI CAMPANINI</t>
  </si>
  <si>
    <t>COTO</t>
  </si>
  <si>
    <t>4764</t>
  </si>
  <si>
    <t>00282</t>
  </si>
  <si>
    <t>C.T.P. CARLOS MANUEL VICENTE CASTRO</t>
  </si>
  <si>
    <t>4767</t>
  </si>
  <si>
    <t>00570</t>
  </si>
  <si>
    <t>C.T.P. DE CORREDORES</t>
  </si>
  <si>
    <t>4769</t>
  </si>
  <si>
    <t>00821</t>
  </si>
  <si>
    <t>4774</t>
  </si>
  <si>
    <t>00306</t>
  </si>
  <si>
    <t>4776</t>
  </si>
  <si>
    <t>00272</t>
  </si>
  <si>
    <t>4787</t>
  </si>
  <si>
    <t>01183</t>
  </si>
  <si>
    <t>4803</t>
  </si>
  <si>
    <t>00572</t>
  </si>
  <si>
    <t>4902</t>
  </si>
  <si>
    <t>00788</t>
  </si>
  <si>
    <t>C.T.P. DE FLORES</t>
  </si>
  <si>
    <t>4906</t>
  </si>
  <si>
    <t>00575</t>
  </si>
  <si>
    <t>4908</t>
  </si>
  <si>
    <t>00569</t>
  </si>
  <si>
    <t>LICEO SAN JOSE</t>
  </si>
  <si>
    <t>5239</t>
  </si>
  <si>
    <t>00567</t>
  </si>
  <si>
    <t>COLEGIO AMBIENTALISTA EL ROBLE</t>
  </si>
  <si>
    <t>5247</t>
  </si>
  <si>
    <t>00420</t>
  </si>
  <si>
    <t>LICEO PARAISO</t>
  </si>
  <si>
    <t>5264</t>
  </si>
  <si>
    <t>00291</t>
  </si>
  <si>
    <t>C.T.P. DE POCOCI</t>
  </si>
  <si>
    <t>5365</t>
  </si>
  <si>
    <t>00813</t>
  </si>
  <si>
    <t>5372</t>
  </si>
  <si>
    <t>01111</t>
  </si>
  <si>
    <t>LICEO DIURNO CIUDAD COLON</t>
  </si>
  <si>
    <t>5373</t>
  </si>
  <si>
    <t>02621</t>
  </si>
  <si>
    <t>C.T.P. DE TURRUBARES</t>
  </si>
  <si>
    <t>5396</t>
  </si>
  <si>
    <t>00843</t>
  </si>
  <si>
    <t>C.T.P. NATANIEL ARIAS MURILLO</t>
  </si>
  <si>
    <t>5398</t>
  </si>
  <si>
    <t>00839</t>
  </si>
  <si>
    <t>COLEGIO FRANCISCA CARRASCO JIMENEZ</t>
  </si>
  <si>
    <t>5406</t>
  </si>
  <si>
    <t>01655</t>
  </si>
  <si>
    <t>LICEO SANTO DOMINGO</t>
  </si>
  <si>
    <t>5407</t>
  </si>
  <si>
    <t>00787</t>
  </si>
  <si>
    <t>LICEO ING. MANUEL BENAVIDES R.</t>
  </si>
  <si>
    <t>5408</t>
  </si>
  <si>
    <t>01168</t>
  </si>
  <si>
    <t>00741</t>
  </si>
  <si>
    <t>C.T.P. DE PARRITA</t>
  </si>
  <si>
    <t>AGUIRRE</t>
  </si>
  <si>
    <t>5429</t>
  </si>
  <si>
    <t>00742</t>
  </si>
  <si>
    <t>C.T.P. DE JACO</t>
  </si>
  <si>
    <t>5433</t>
  </si>
  <si>
    <t>00822</t>
  </si>
  <si>
    <t>C.T.P. UPALA</t>
  </si>
  <si>
    <t>5446</t>
  </si>
  <si>
    <t>00896</t>
  </si>
  <si>
    <t>C.T.P. 27 DE ABRIL</t>
  </si>
  <si>
    <t>5467</t>
  </si>
  <si>
    <t>00842</t>
  </si>
  <si>
    <t>LICEO DE MORAVIA</t>
  </si>
  <si>
    <t>5479</t>
  </si>
  <si>
    <t>01248</t>
  </si>
  <si>
    <t>C.T.P. DE SABALITO</t>
  </si>
  <si>
    <t>01618</t>
  </si>
  <si>
    <t>COLEGIO DR. RICARDO MORENO CAÑAS</t>
  </si>
  <si>
    <t>5503</t>
  </si>
  <si>
    <t>00834</t>
  </si>
  <si>
    <t>COLEGIO AMBIENTALISTA DE PEJIBAYE</t>
  </si>
  <si>
    <t>5514</t>
  </si>
  <si>
    <t>00835</t>
  </si>
  <si>
    <t>COLEGIO DE BAGACES</t>
  </si>
  <si>
    <t>5518</t>
  </si>
  <si>
    <t>01177</t>
  </si>
  <si>
    <t>LICEO DE FLORENCIA</t>
  </si>
  <si>
    <t>5538</t>
  </si>
  <si>
    <t>00844</t>
  </si>
  <si>
    <t>COLEGIO DE TABARCIA</t>
  </si>
  <si>
    <t>5545</t>
  </si>
  <si>
    <t>00841</t>
  </si>
  <si>
    <t>C.T.P. DE MATAPALO</t>
  </si>
  <si>
    <t>5546</t>
  </si>
  <si>
    <t>00838</t>
  </si>
  <si>
    <t>LICEO DE CORRALILLO</t>
  </si>
  <si>
    <t>5571</t>
  </si>
  <si>
    <t>00832</t>
  </si>
  <si>
    <t>5615</t>
  </si>
  <si>
    <t>01637</t>
  </si>
  <si>
    <t>C.T.P. BARRIO IRVIN</t>
  </si>
  <si>
    <t>5617</t>
  </si>
  <si>
    <t>01617</t>
  </si>
  <si>
    <t>LICEO DE MIRAMAR</t>
  </si>
  <si>
    <t>5625</t>
  </si>
  <si>
    <t>01252</t>
  </si>
  <si>
    <t>C.T.P. DE GUATUSO</t>
  </si>
  <si>
    <t>5635</t>
  </si>
  <si>
    <t>01178</t>
  </si>
  <si>
    <t>C.T.P. DE PACAYAS</t>
  </si>
  <si>
    <t>5639</t>
  </si>
  <si>
    <t>01181</t>
  </si>
  <si>
    <t>C.T.P. PUERTO VIEJO</t>
  </si>
  <si>
    <t>5710</t>
  </si>
  <si>
    <t>02340</t>
  </si>
  <si>
    <t>C.T.P. LOS CHILES</t>
  </si>
  <si>
    <t>5774</t>
  </si>
  <si>
    <t>02048</t>
  </si>
  <si>
    <t>5777</t>
  </si>
  <si>
    <t>01124</t>
  </si>
  <si>
    <t>C.T.P. DE QUEPOS</t>
  </si>
  <si>
    <t>5792</t>
  </si>
  <si>
    <t>01871</t>
  </si>
  <si>
    <t>C.T.P. LA FORTUNA</t>
  </si>
  <si>
    <t>5793</t>
  </si>
  <si>
    <t>02225</t>
  </si>
  <si>
    <t>C.T.P. SANTA ROSA</t>
  </si>
  <si>
    <t>5893</t>
  </si>
  <si>
    <t>01812</t>
  </si>
  <si>
    <t>LICEO CIUDAD NEILY</t>
  </si>
  <si>
    <t>5943</t>
  </si>
  <si>
    <t>01852</t>
  </si>
  <si>
    <t>COLEGIO DE VALLE AZUL</t>
  </si>
  <si>
    <t>6041</t>
  </si>
  <si>
    <t>01726</t>
  </si>
  <si>
    <t>C.T.P. SABANILLA</t>
  </si>
  <si>
    <t>6055</t>
  </si>
  <si>
    <t>01719</t>
  </si>
  <si>
    <t>C.T.P. FRANCISCO JOSE ORLICH BOLMARCICH</t>
  </si>
  <si>
    <t>6057</t>
  </si>
  <si>
    <t>01182</t>
  </si>
  <si>
    <t>6069</t>
  </si>
  <si>
    <t>01939</t>
  </si>
  <si>
    <t>LICEO DE BARBACOAS</t>
  </si>
  <si>
    <t>6150</t>
  </si>
  <si>
    <t>02185</t>
  </si>
  <si>
    <t>C.T.P. ULADISLAO GAMEZ SOLANO</t>
  </si>
  <si>
    <t>6188</t>
  </si>
  <si>
    <t>02107</t>
  </si>
  <si>
    <t>LICEO JOSE MARTI</t>
  </si>
  <si>
    <t>6190</t>
  </si>
  <si>
    <t>02473</t>
  </si>
  <si>
    <t>C.T.P. NANDAYURE</t>
  </si>
  <si>
    <t>6280</t>
  </si>
  <si>
    <t>02396</t>
  </si>
  <si>
    <t>C.T.P. PIEDADES SUR</t>
  </si>
  <si>
    <t>6294</t>
  </si>
  <si>
    <t>02461</t>
  </si>
  <si>
    <t>LICEO CAPITAN MANUEL QUIROS</t>
  </si>
  <si>
    <t>6305</t>
  </si>
  <si>
    <t>02430</t>
  </si>
  <si>
    <t>6322</t>
  </si>
  <si>
    <t>02264</t>
  </si>
  <si>
    <t>LICEO DE RIO FRIO</t>
  </si>
  <si>
    <t>6333</t>
  </si>
  <si>
    <t>02511</t>
  </si>
  <si>
    <t>C.T.P. HOJANCHA</t>
  </si>
  <si>
    <t>6334</t>
  </si>
  <si>
    <t>01720</t>
  </si>
  <si>
    <t>COLEGIO BOCAS DE NOSARA</t>
  </si>
  <si>
    <t>6335</t>
  </si>
  <si>
    <t>02367</t>
  </si>
  <si>
    <t>COLEGIO FINCA NARANJO</t>
  </si>
  <si>
    <t>6359</t>
  </si>
  <si>
    <t>02565</t>
  </si>
  <si>
    <t>LICEO BOCA DE ARENAL</t>
  </si>
  <si>
    <t>6650</t>
  </si>
  <si>
    <t>01113</t>
  </si>
  <si>
    <t>6652</t>
  </si>
  <si>
    <t>02422</t>
  </si>
  <si>
    <t>LICEO DE COLORADO</t>
  </si>
  <si>
    <t>DANNY PERALTA CRUZ</t>
  </si>
  <si>
    <t>WILBERTH UGARTE MEDINA</t>
  </si>
  <si>
    <t>FERNANDO PUSEY HALL</t>
  </si>
  <si>
    <t>VICTOR HUGO CHAVES QUIROS</t>
  </si>
  <si>
    <t>FERNANDO ENRIQUEZ ESPINOZA</t>
  </si>
  <si>
    <t>ELMER VILLALOBOS GONZALEZ</t>
  </si>
  <si>
    <t>PRIVADA</t>
  </si>
  <si>
    <t>SUBVENCIONADA</t>
  </si>
  <si>
    <t>FERNANDO TORRES QUIROS</t>
  </si>
  <si>
    <t>C.T.P. DE BATAAN</t>
  </si>
  <si>
    <t>LICEO EDGAR CERVANTES VILLALTA</t>
  </si>
  <si>
    <t>ALBINO MIRANDA CORRALES</t>
  </si>
  <si>
    <t>LICEO DE CHOMES</t>
  </si>
  <si>
    <t>5364</t>
  </si>
  <si>
    <t>02782</t>
  </si>
  <si>
    <t>ESTUDIANTES QUE SE BENEFICIARON CON LA IMPLEMENTACIÓN DE PROGRAMAS</t>
  </si>
  <si>
    <t>Programa</t>
  </si>
  <si>
    <t>Crack</t>
  </si>
  <si>
    <t>Cocaína</t>
  </si>
  <si>
    <t>00243</t>
  </si>
  <si>
    <t>SAINT CLARE</t>
  </si>
  <si>
    <t>COLEGIO RODRIGO HERNANDEZ VARGAS</t>
  </si>
  <si>
    <t>4728</t>
  </si>
  <si>
    <t>6109</t>
  </si>
  <si>
    <t>02335</t>
  </si>
  <si>
    <t>LICEO DE SABANILLAS</t>
  </si>
  <si>
    <t>MARICELA GONZALEZ ALFARO</t>
  </si>
  <si>
    <t>MARGARITA ORTEGA GARCIA</t>
  </si>
  <si>
    <t>MARALI RODRIGUEZ RAMIREZ</t>
  </si>
  <si>
    <t>AUREA CORELLA GONZALEZ</t>
  </si>
  <si>
    <t>WAGNER ALFARO ROMAN</t>
  </si>
  <si>
    <t>0003</t>
  </si>
  <si>
    <t>Hombres</t>
  </si>
  <si>
    <t>Mujeres</t>
  </si>
  <si>
    <t>SAN JOSE CENTRAL</t>
  </si>
  <si>
    <t>SAN JOSE OESTE</t>
  </si>
  <si>
    <t>SAN JOSE NORTE</t>
  </si>
  <si>
    <t>PEREZ ZELEDON</t>
  </si>
  <si>
    <t>LIMON</t>
  </si>
  <si>
    <t>GRANDE DE TERRABA</t>
  </si>
  <si>
    <t>GUAPILES</t>
  </si>
  <si>
    <t>COLEGIO CANDELARIA</t>
  </si>
  <si>
    <t>UNIDAD PEDAGOGICA CUATRO REINAS</t>
  </si>
  <si>
    <t>LICEO DE ALFARO RUIZ</t>
  </si>
  <si>
    <t>LICEO NUESTRA SEÑORA DE LOS ANGELES</t>
  </si>
  <si>
    <t>LICEO DE ESCAZU</t>
  </si>
  <si>
    <t>C.T.P. DE PUERTO JIMENEZ</t>
  </si>
  <si>
    <t>ZONA NORTE-NORTE</t>
  </si>
  <si>
    <t>C.T.P. GUAYCARA</t>
  </si>
  <si>
    <t>SULA</t>
  </si>
  <si>
    <t>SARAPIQUI</t>
  </si>
  <si>
    <t>C.T.P. DE COBANO</t>
  </si>
  <si>
    <t>6755</t>
  </si>
  <si>
    <t>02484</t>
  </si>
  <si>
    <t>LICEO DE CARIARI</t>
  </si>
  <si>
    <t>02784</t>
  </si>
  <si>
    <t>6759</t>
  </si>
  <si>
    <t>02785</t>
  </si>
  <si>
    <t>C.T.P. DE PITAL</t>
  </si>
  <si>
    <t>SAN JOSE</t>
  </si>
  <si>
    <t>COLONIA KENNEDY</t>
  </si>
  <si>
    <t>RIO ORO</t>
  </si>
  <si>
    <t>MONTELIMAR</t>
  </si>
  <si>
    <t>PAVAS</t>
  </si>
  <si>
    <t>VILLA LIGIA</t>
  </si>
  <si>
    <t>SAN RAFAEL</t>
  </si>
  <si>
    <t>BARREAL</t>
  </si>
  <si>
    <t>EL CAPULIN</t>
  </si>
  <si>
    <t>BARRANCA PROGRESO</t>
  </si>
  <si>
    <t>KILOMETRO</t>
  </si>
  <si>
    <t>SAN ROQUE</t>
  </si>
  <si>
    <t>GUAYABAL</t>
  </si>
  <si>
    <t>LA SUIZA</t>
  </si>
  <si>
    <t>SAN ANTONIO</t>
  </si>
  <si>
    <t>GRAVILIAS</t>
  </si>
  <si>
    <t>MONTUFAR</t>
  </si>
  <si>
    <t>BATAN</t>
  </si>
  <si>
    <t>PALMAR NORTE</t>
  </si>
  <si>
    <t>INVU LA ROTONDA</t>
  </si>
  <si>
    <t>SAN VITO</t>
  </si>
  <si>
    <t>INVU</t>
  </si>
  <si>
    <t>CENTRO</t>
  </si>
  <si>
    <t>CERRO MOCHO</t>
  </si>
  <si>
    <t>CEDROS</t>
  </si>
  <si>
    <t>LEON CORTES</t>
  </si>
  <si>
    <t>URBANIZACION MONTENEGRO</t>
  </si>
  <si>
    <t>BARRIO LA TROPICANA</t>
  </si>
  <si>
    <t>SAN DIEGO</t>
  </si>
  <si>
    <t>NARANJO</t>
  </si>
  <si>
    <t>CANDELARIA</t>
  </si>
  <si>
    <t>SEHIRIS VILLALOBOS CARAZO</t>
  </si>
  <si>
    <t>BARRIO CUBA</t>
  </si>
  <si>
    <t>BELLAVISTA</t>
  </si>
  <si>
    <t>EL COLEGIO</t>
  </si>
  <si>
    <t>CUATRO REINAS</t>
  </si>
  <si>
    <t>SAN IGNACIO</t>
  </si>
  <si>
    <t>SAN PEDRO</t>
  </si>
  <si>
    <t>SAN ISIDRO</t>
  </si>
  <si>
    <t>SANTA CECILIA</t>
  </si>
  <si>
    <t>ATENAS</t>
  </si>
  <si>
    <t>HATILLO CENTRO</t>
  </si>
  <si>
    <t>BARRIO CEMENTERIO</t>
  </si>
  <si>
    <t>CRISTO REY</t>
  </si>
  <si>
    <t>EL ROBLE DE ALAJUELA</t>
  </si>
  <si>
    <t>LA CUESTA</t>
  </si>
  <si>
    <t>BAGACES</t>
  </si>
  <si>
    <t>FORTUNA</t>
  </si>
  <si>
    <t>JUAN VIÑAS</t>
  </si>
  <si>
    <t>JICARAL</t>
  </si>
  <si>
    <t>MIGUEL CHAVARRIA RODRIGUEZ</t>
  </si>
  <si>
    <t>LOS JARDINES</t>
  </si>
  <si>
    <t>LA JULIETA</t>
  </si>
  <si>
    <t>COPEY</t>
  </si>
  <si>
    <t>SALITRILLOS</t>
  </si>
  <si>
    <t>BARRIO LOURDES</t>
  </si>
  <si>
    <t>LA SOLEDAD</t>
  </si>
  <si>
    <t>SANTA TERESA</t>
  </si>
  <si>
    <t>ANA ROSARIO RODRIGUEZ SABORIO</t>
  </si>
  <si>
    <t>SANTA BARBARA</t>
  </si>
  <si>
    <t>EL ROBLE</t>
  </si>
  <si>
    <t>PUERTO JIMENEZ</t>
  </si>
  <si>
    <t>HERMILEY ALVARADO LOPEZ</t>
  </si>
  <si>
    <t>UPALA</t>
  </si>
  <si>
    <t>LOS JOCOTES</t>
  </si>
  <si>
    <t>RIO CLARO</t>
  </si>
  <si>
    <t>TUCURRIQUE</t>
  </si>
  <si>
    <t>LA HACIENDITA</t>
  </si>
  <si>
    <t>CORRALILLO</t>
  </si>
  <si>
    <t>MATAPALO</t>
  </si>
  <si>
    <t>AGUAS ZARCAS</t>
  </si>
  <si>
    <t>LOS JOBOS</t>
  </si>
  <si>
    <t>TILARAN</t>
  </si>
  <si>
    <t>BARVA</t>
  </si>
  <si>
    <t>JUNTA NARANJO</t>
  </si>
  <si>
    <t>GUAYABO</t>
  </si>
  <si>
    <t>LA MANSION</t>
  </si>
  <si>
    <t>FLORENCIA</t>
  </si>
  <si>
    <t>PACAYAS</t>
  </si>
  <si>
    <t>SAN MIGUEL</t>
  </si>
  <si>
    <t>CARTAGENA</t>
  </si>
  <si>
    <t>SAN MARTIN</t>
  </si>
  <si>
    <t>MIRAMAR</t>
  </si>
  <si>
    <t>RINCON DE ZARAGOZA</t>
  </si>
  <si>
    <t>WARNER ANTONIO VEGA SOLIS</t>
  </si>
  <si>
    <t>BARRIO IRVIN</t>
  </si>
  <si>
    <t>LAS JUNTAS</t>
  </si>
  <si>
    <t>CALLE COLEGIO</t>
  </si>
  <si>
    <t>SANTA TERESITA</t>
  </si>
  <si>
    <t>CIUDAD NEILY</t>
  </si>
  <si>
    <t>VALLE AZUL</t>
  </si>
  <si>
    <t>BARBACOAS</t>
  </si>
  <si>
    <t>FRAILES</t>
  </si>
  <si>
    <t>VILLARREAL</t>
  </si>
  <si>
    <t>PAQUERA</t>
  </si>
  <si>
    <t>KATTIA MADRIGAL GOMEZ</t>
  </si>
  <si>
    <t>JUDAS</t>
  </si>
  <si>
    <t>SARDINAL</t>
  </si>
  <si>
    <t>CAPAL</t>
  </si>
  <si>
    <t>QUINCE DE AGOSTO</t>
  </si>
  <si>
    <t>SANTA ROSA</t>
  </si>
  <si>
    <t>RIO FRIO</t>
  </si>
  <si>
    <t>SABANAS</t>
  </si>
  <si>
    <t>LOS CHILES</t>
  </si>
  <si>
    <t>SANTA ELENA</t>
  </si>
  <si>
    <t>GRICELDA ELIZONDO AGUILAR</t>
  </si>
  <si>
    <t>PIEDADES SUR</t>
  </si>
  <si>
    <t>COLORADO</t>
  </si>
  <si>
    <t>COBANO</t>
  </si>
  <si>
    <t>PEDREGOSO</t>
  </si>
  <si>
    <t>COOPEVEGA</t>
  </si>
  <si>
    <t>CARMONA</t>
  </si>
  <si>
    <t>CAMPO DE ATERRIZAJE</t>
  </si>
  <si>
    <t>LIBERTAD</t>
  </si>
  <si>
    <t>BOCA DE ARENAL</t>
  </si>
  <si>
    <t>BARRIO MEXICO</t>
  </si>
  <si>
    <t>PITAL</t>
  </si>
  <si>
    <t>ROBERTO CESPEDES MORA</t>
  </si>
  <si>
    <t>Saber Elegir, Saber Ganar</t>
  </si>
  <si>
    <t>Estado de Derecho y Cultura de Legalidad</t>
  </si>
  <si>
    <t>Ubicación (PR/CA/DI):</t>
  </si>
  <si>
    <t>CUADRO 1</t>
  </si>
  <si>
    <t>CUADRO 2</t>
  </si>
  <si>
    <t>6332</t>
  </si>
  <si>
    <t>02658</t>
  </si>
  <si>
    <t>LICEO SAN FRANCISCO DE COYOTE</t>
  </si>
  <si>
    <t>C.T.P. HENRI FRANÇOIS PITTIER</t>
  </si>
  <si>
    <t>6756</t>
  </si>
  <si>
    <t>SANTIAGO HERRERA BARRANTES</t>
  </si>
  <si>
    <t>LISBETH FERNANDEZ CHAVES</t>
  </si>
  <si>
    <t>LETICIA ARRIETA CHACON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</si>
  <si>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</si>
  <si>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</si>
  <si>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</si>
  <si>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</si>
  <si>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</si>
  <si>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</si>
  <si>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</si>
  <si>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</si>
  <si>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</si>
  <si>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Física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</si>
  <si>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</si>
  <si>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</si>
  <si>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</si>
  <si>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</si>
  <si>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</si>
  <si>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</si>
  <si>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</si>
  <si>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</si>
  <si>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</si>
  <si>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</si>
  <si>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</si>
  <si>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CUADRO 4</t>
  </si>
  <si>
    <t>Tipos de Violencia</t>
  </si>
  <si>
    <t>CUADRO 3</t>
  </si>
  <si>
    <t>6654</t>
  </si>
  <si>
    <t>6758</t>
  </si>
  <si>
    <t>SUSANA ZUÑIGA RODRIGUEZ</t>
  </si>
  <si>
    <t>ERICK MOLINA VILLAREAL</t>
  </si>
  <si>
    <t>CIUDAD COLON</t>
  </si>
  <si>
    <t>SILVIO JOSE CALDERON MONTERO</t>
  </si>
  <si>
    <t>XIOMARA ROJAS RUIZ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</si>
  <si>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</si>
  <si>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</si>
  <si>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</si>
  <si>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</si>
  <si>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</si>
  <si>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</si>
  <si>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</si>
  <si>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</si>
  <si>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</si>
  <si>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</si>
  <si>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</si>
  <si>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</si>
  <si>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</si>
  <si>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</si>
  <si>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</si>
  <si>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</si>
  <si>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</si>
  <si>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</si>
  <si>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</si>
  <si>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</si>
  <si>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</si>
  <si>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</si>
  <si>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</si>
  <si>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</si>
  <si>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</si>
  <si>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</si>
  <si>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</si>
  <si>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</si>
  <si>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</si>
  <si>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</si>
  <si>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</si>
  <si>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</si>
  <si>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</si>
  <si>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</si>
  <si>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</si>
  <si>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</si>
  <si>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</si>
  <si>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</si>
  <si>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</si>
  <si>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</si>
  <si>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</si>
  <si>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</si>
  <si>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</si>
  <si>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</si>
  <si>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</si>
  <si>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</si>
  <si>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</si>
  <si>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</si>
  <si>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</si>
  <si>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</si>
  <si>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</si>
  <si>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</si>
  <si>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</si>
  <si>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</si>
  <si>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</si>
  <si>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</si>
  <si>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</si>
  <si>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</si>
  <si>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</si>
  <si>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</si>
  <si>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</si>
  <si>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</si>
  <si>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</si>
  <si>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</si>
  <si>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</si>
  <si>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</si>
  <si>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</si>
  <si>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</si>
  <si>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</si>
  <si>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</si>
  <si>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</si>
  <si>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</si>
  <si>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</si>
  <si>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</si>
  <si>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</si>
  <si>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</si>
  <si>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</si>
  <si>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</si>
  <si>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</si>
  <si>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</si>
  <si>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</si>
  <si>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</si>
  <si>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</si>
  <si>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</si>
  <si>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</si>
  <si>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</si>
  <si>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</si>
  <si>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</si>
  <si>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</si>
  <si>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</si>
  <si>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</si>
  <si>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</si>
  <si>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</si>
  <si>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</si>
  <si>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</si>
  <si>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</si>
  <si>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</si>
  <si>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</si>
  <si>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</si>
  <si>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</si>
  <si>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</si>
  <si>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</si>
  <si>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</si>
  <si>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</si>
  <si>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</si>
  <si>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</si>
  <si>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</si>
  <si>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</si>
  <si>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</si>
  <si>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</si>
  <si>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</si>
  <si>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</si>
  <si>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</si>
  <si>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</si>
  <si>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</si>
  <si>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</si>
  <si>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</si>
  <si>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</si>
  <si>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</si>
  <si>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</si>
  <si>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</si>
  <si>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</si>
  <si>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</si>
  <si>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</si>
  <si>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</si>
  <si>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</si>
  <si>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</si>
  <si>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</si>
  <si>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</si>
  <si>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</si>
  <si>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</si>
  <si>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</si>
  <si>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</si>
  <si>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</si>
  <si>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</si>
  <si>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</si>
  <si>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</si>
  <si>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</si>
  <si>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</si>
  <si>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</si>
  <si>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</si>
  <si>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</si>
  <si>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</si>
  <si>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</si>
  <si>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</si>
  <si>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</si>
  <si>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</si>
  <si>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</si>
  <si>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</si>
  <si>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</si>
  <si>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</si>
  <si>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</si>
  <si>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</si>
  <si>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</si>
  <si>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</si>
  <si>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</si>
  <si>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</si>
  <si>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</si>
  <si>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</si>
  <si>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</si>
  <si>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</si>
  <si>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</si>
  <si>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</si>
  <si>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</si>
  <si>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</si>
  <si>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</si>
  <si>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</si>
  <si>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</si>
  <si>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</si>
  <si>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</si>
  <si>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</si>
  <si>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</si>
  <si>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</si>
  <si>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</si>
  <si>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</si>
  <si>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</si>
  <si>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</si>
  <si>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</si>
  <si>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</si>
  <si>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</si>
  <si>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</si>
  <si>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</si>
  <si>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</si>
  <si>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</si>
  <si>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</si>
  <si>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</si>
  <si>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</si>
  <si>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</si>
  <si>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</si>
  <si>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</si>
  <si>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</si>
  <si>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</si>
  <si>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</si>
  <si>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</si>
  <si>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</si>
  <si>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</si>
  <si>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</si>
  <si>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</si>
  <si>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</si>
  <si>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</si>
  <si>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</si>
  <si>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</si>
  <si>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</si>
  <si>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</si>
  <si>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</si>
  <si>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</si>
  <si>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</si>
  <si>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</si>
  <si>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</si>
  <si>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</si>
  <si>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</si>
  <si>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3</t>
  </si>
  <si>
    <t>1</t>
  </si>
  <si>
    <t>15</t>
  </si>
  <si>
    <t>13</t>
  </si>
  <si>
    <t>19</t>
  </si>
  <si>
    <t>6</t>
  </si>
  <si>
    <t>2</t>
  </si>
  <si>
    <t>4</t>
  </si>
  <si>
    <t>5</t>
  </si>
  <si>
    <t>7</t>
  </si>
  <si>
    <t>16</t>
  </si>
  <si>
    <t>14</t>
  </si>
  <si>
    <t>18</t>
  </si>
  <si>
    <t>YESSICA GUERRERO MOSQUERA</t>
  </si>
  <si>
    <t>BRENDA GONZALEZ GONZALEZ</t>
  </si>
  <si>
    <t>PALMIRA</t>
  </si>
  <si>
    <t>MARIA ISABEL SANCHEZ MONTOYA</t>
  </si>
  <si>
    <t>ALEJANDRO BRENES GAMBOA</t>
  </si>
  <si>
    <t>JENNY BURGOS VALVERDE</t>
  </si>
  <si>
    <t>LEIDY ARACELY GUERRA PATIÑO</t>
  </si>
  <si>
    <t>WILBORG MAYIN VARGAS MORALES</t>
  </si>
  <si>
    <t>GISELLE AMADOR CASANOVA</t>
  </si>
  <si>
    <t>PARA LA PREVENCIÓN DEL CONSUMO Y TRÁFICO DE SUSTANCIAS PSICOACTIVAS</t>
  </si>
  <si>
    <t>Acoso sexual en espacios públicos o de acceso público</t>
  </si>
  <si>
    <t>Violencia en línea</t>
  </si>
  <si>
    <t>IPEC MARIA PACHECO</t>
  </si>
  <si>
    <t>C.T.P. MAXIMO QUESADA</t>
  </si>
  <si>
    <t>C.T.P. DE COPAL</t>
  </si>
  <si>
    <t>TURRUBARES</t>
  </si>
  <si>
    <t>GUADALUPE</t>
  </si>
  <si>
    <t>SAN VICENTE</t>
  </si>
  <si>
    <t>TABARCIA</t>
  </si>
  <si>
    <t>SABANILLA</t>
  </si>
  <si>
    <t>MARIA PIEDRA VALVERDE</t>
  </si>
  <si>
    <t>KEYLIN SANDI ZUMBADO</t>
  </si>
  <si>
    <t>DAVID JOHNSON WARD</t>
  </si>
  <si>
    <t>JORGE ANDRES CORDERO AMADOR</t>
  </si>
  <si>
    <t>ERICK CHEVEZ RODRIGUEZ</t>
  </si>
  <si>
    <t>GUILLERMO ZUÑIGA CERDAS</t>
  </si>
  <si>
    <t>ADRIAN ALFARO POVEDA</t>
  </si>
  <si>
    <t>MARIA BENITA GOMEZ MORENO</t>
  </si>
  <si>
    <t>HENRY MORALES RAMOS</t>
  </si>
  <si>
    <t>BRAULIO ALBERTO MIRANDA MENDEZ</t>
  </si>
  <si>
    <t>MOVIMIENTOS DE MATRÍCULA -- III CICLO Y CICLO DIVERSIFICADO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</si>
  <si>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</si>
  <si>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</si>
  <si>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</si>
  <si>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</si>
  <si>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</si>
  <si>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</si>
  <si>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</si>
  <si>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</si>
  <si>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</si>
  <si>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</si>
  <si>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</si>
  <si>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</si>
  <si>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</si>
  <si>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</si>
  <si>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</si>
  <si>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</si>
  <si>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</si>
  <si>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</si>
  <si>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</si>
  <si>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</si>
  <si>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</si>
  <si>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</si>
  <si>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</si>
  <si>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</si>
  <si>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</si>
  <si>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</si>
  <si>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</si>
  <si>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</si>
  <si>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</si>
  <si>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</si>
  <si>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</si>
  <si>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</si>
  <si>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</si>
  <si>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</si>
  <si>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</si>
  <si>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</si>
  <si>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</si>
  <si>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</si>
  <si>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</si>
  <si>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</si>
  <si>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</si>
  <si>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</si>
  <si>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</si>
  <si>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</si>
  <si>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</si>
  <si>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</si>
  <si>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</si>
  <si>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</si>
  <si>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</si>
  <si>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</si>
  <si>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</si>
  <si>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</si>
  <si>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</si>
  <si>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</si>
  <si>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</si>
  <si>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</si>
  <si>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</si>
  <si>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</si>
  <si>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</si>
  <si>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</si>
  <si>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</si>
  <si>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</si>
  <si>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</si>
  <si>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</si>
  <si>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</si>
  <si>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</si>
  <si>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</si>
  <si>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</si>
  <si>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</si>
  <si>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</si>
  <si>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</si>
  <si>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</si>
  <si>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</si>
  <si>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</si>
  <si>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</si>
  <si>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</si>
  <si>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</si>
  <si>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</si>
  <si>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</si>
  <si>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</si>
  <si>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</si>
  <si>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</si>
  <si>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</si>
  <si>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</si>
  <si>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</si>
  <si>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</si>
  <si>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</si>
  <si>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</si>
  <si>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</si>
  <si>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</si>
  <si>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</si>
  <si>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</si>
  <si>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</si>
  <si>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</si>
  <si>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</si>
  <si>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</si>
  <si>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</si>
  <si>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</si>
  <si>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</si>
  <si>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</si>
  <si>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</si>
  <si>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</si>
  <si>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</si>
  <si>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</si>
  <si>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</si>
  <si>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</si>
  <si>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</si>
  <si>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</si>
  <si>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</si>
  <si>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</si>
  <si>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</si>
  <si>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</si>
  <si>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</si>
  <si>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</si>
  <si>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</si>
  <si>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</si>
  <si>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</si>
  <si>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</si>
  <si>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</si>
  <si>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</si>
  <si>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</si>
  <si>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</si>
  <si>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</si>
  <si>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</si>
  <si>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</si>
  <si>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</si>
  <si>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</si>
  <si>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</si>
  <si>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</si>
  <si>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</si>
  <si>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</si>
  <si>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</si>
  <si>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</si>
  <si>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</si>
  <si>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</si>
  <si>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</si>
  <si>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</si>
  <si>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</si>
  <si>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</si>
  <si>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</si>
  <si>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</si>
  <si>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</si>
  <si>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</si>
  <si>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</si>
  <si>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</si>
  <si>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</si>
  <si>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</si>
  <si>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</si>
  <si>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</si>
  <si>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</si>
  <si>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</si>
  <si>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</si>
  <si>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</si>
  <si>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</si>
  <si>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</si>
  <si>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</si>
  <si>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</si>
  <si>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</si>
  <si>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</si>
  <si>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</si>
  <si>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</si>
  <si>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</si>
  <si>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</si>
  <si>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</si>
  <si>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</si>
  <si>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</si>
  <si>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</si>
  <si>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</si>
  <si>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</si>
  <si>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</si>
  <si>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</si>
  <si>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</si>
  <si>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</si>
  <si>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</si>
  <si>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</si>
  <si>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</si>
  <si>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</si>
  <si>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</si>
  <si>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</si>
  <si>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</si>
  <si>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</si>
  <si>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</si>
  <si>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</si>
  <si>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</si>
  <si>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</si>
  <si>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</si>
  <si>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</si>
  <si>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</si>
  <si>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</si>
  <si>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</si>
  <si>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</si>
  <si>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</si>
  <si>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</si>
  <si>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</si>
  <si>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</si>
  <si>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</si>
  <si>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</si>
  <si>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</si>
  <si>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</si>
  <si>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</si>
  <si>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</si>
  <si>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</si>
  <si>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</si>
  <si>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</si>
  <si>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</si>
  <si>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</si>
  <si>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</si>
  <si>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</si>
  <si>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</si>
  <si>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</si>
  <si>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</si>
  <si>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</si>
  <si>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</si>
  <si>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</si>
  <si>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</si>
  <si>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</si>
  <si>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</si>
  <si>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</si>
  <si>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</si>
  <si>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</si>
  <si>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</si>
  <si>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</si>
  <si>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</si>
  <si>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</si>
  <si>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</si>
  <si>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</si>
  <si>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</si>
  <si>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</si>
  <si>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</si>
  <si>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</si>
  <si>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</si>
  <si>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</si>
  <si>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Prevención, Detección e Intervención Temprana "Dynamo"</t>
  </si>
  <si>
    <t>Grooming</t>
  </si>
  <si>
    <t>Sexting</t>
  </si>
  <si>
    <t>Ciberacoso o Ciberbullying</t>
  </si>
  <si>
    <t>Incitación de conductas dañinas</t>
  </si>
  <si>
    <t>ESTUDIANTES QUE CONSUMEN SUSTANCIAS PSICOACTIVAS NO CONTROLADAS (O NO MEDICADAS)</t>
  </si>
  <si>
    <t>Sustancias Psicoactivas no controladas
(o no medicadas)</t>
  </si>
  <si>
    <t>Programa Nacional de Convivencia (Convivir)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</si>
  <si>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</si>
  <si>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</si>
  <si>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</si>
  <si>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</si>
  <si>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</si>
  <si>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LICEO EXPERIMENTAL BILINGÜE DE BELEN</t>
  </si>
  <si>
    <t>UNIDAD PEDAGOGICA EL ROBLE</t>
  </si>
  <si>
    <t>LICEO PACIFICO SUR</t>
  </si>
  <si>
    <t>C.T.P. DE PUNTARENAS</t>
  </si>
  <si>
    <t>COLEGIO DE LIMON</t>
  </si>
  <si>
    <t>C.T.P. PADRE ROBERTO EVANS SAUNDERS</t>
  </si>
  <si>
    <t>LICEO DE PAVAS</t>
  </si>
  <si>
    <t>COLEGIO JOSE MARIA GUTIERREZ</t>
  </si>
  <si>
    <t>LEPANTO</t>
  </si>
  <si>
    <t>TALAMANCA</t>
  </si>
  <si>
    <t>BRATSI</t>
  </si>
  <si>
    <t>BRIBRI</t>
  </si>
  <si>
    <t>PUERTO VIEJO</t>
  </si>
  <si>
    <t>HORQUETAS</t>
  </si>
  <si>
    <t>GOICOECHEA</t>
  </si>
  <si>
    <t>CALLE BLANCOS</t>
  </si>
  <si>
    <t>LA UNION</t>
  </si>
  <si>
    <t>SAN JUAN</t>
  </si>
  <si>
    <t>MONTES DE OCA</t>
  </si>
  <si>
    <t>PURRAL</t>
  </si>
  <si>
    <t>VASQUEZ DE CORONADO</t>
  </si>
  <si>
    <t>MORAVIA</t>
  </si>
  <si>
    <t>GUATUSO</t>
  </si>
  <si>
    <t>SANTIAGO</t>
  </si>
  <si>
    <t>CHIRES</t>
  </si>
  <si>
    <t>MORA</t>
  </si>
  <si>
    <t>COLON</t>
  </si>
  <si>
    <t>SAN PABLO</t>
  </si>
  <si>
    <t>ASERRI</t>
  </si>
  <si>
    <t>ACOSTA</t>
  </si>
  <si>
    <t>PATARRA</t>
  </si>
  <si>
    <t>SABANILLAS</t>
  </si>
  <si>
    <t>DANIEL FLORES</t>
  </si>
  <si>
    <t>PLATANARES</t>
  </si>
  <si>
    <t>BELEN</t>
  </si>
  <si>
    <t>SANTO DOMINGO</t>
  </si>
  <si>
    <t>FLORES</t>
  </si>
  <si>
    <t>SAN JOAQUIN</t>
  </si>
  <si>
    <t>SAN FRANCISCO</t>
  </si>
  <si>
    <t>ULLOA</t>
  </si>
  <si>
    <t>POAS</t>
  </si>
  <si>
    <t>GRECIA</t>
  </si>
  <si>
    <t>OROTINA</t>
  </si>
  <si>
    <t>JIMENEZ</t>
  </si>
  <si>
    <t>PEJIBAYE</t>
  </si>
  <si>
    <t>ZARCERO</t>
  </si>
  <si>
    <t>SAN RAMON</t>
  </si>
  <si>
    <t>ANGELES</t>
  </si>
  <si>
    <t>PALMARES</t>
  </si>
  <si>
    <t>ZARAGOZA</t>
  </si>
  <si>
    <t>SARCHI</t>
  </si>
  <si>
    <t>SARCHI NORTE</t>
  </si>
  <si>
    <t>SAN LORENZO</t>
  </si>
  <si>
    <t>GUANACASTE</t>
  </si>
  <si>
    <t>MANSION</t>
  </si>
  <si>
    <t>NOSARA</t>
  </si>
  <si>
    <t>NANDAYURE</t>
  </si>
  <si>
    <t>HOJANCHA</t>
  </si>
  <si>
    <t>BEJUCO</t>
  </si>
  <si>
    <t>LA CRUZ</t>
  </si>
  <si>
    <t>CARRILLO</t>
  </si>
  <si>
    <t>FILADELFIA</t>
  </si>
  <si>
    <t>VEINTISIETE DE ABRIL</t>
  </si>
  <si>
    <t>TAMARINDO</t>
  </si>
  <si>
    <t>DIRIA</t>
  </si>
  <si>
    <t>ABANGARES</t>
  </si>
  <si>
    <t>POCOCI</t>
  </si>
  <si>
    <t>GUACIMO</t>
  </si>
  <si>
    <t>CARIARI</t>
  </si>
  <si>
    <t>OSA</t>
  </si>
  <si>
    <t>PALMAR</t>
  </si>
  <si>
    <t>PUERTO CORTES</t>
  </si>
  <si>
    <t>OJO DE AGUA</t>
  </si>
  <si>
    <t>BUENOS AIRES</t>
  </si>
  <si>
    <t>BARRIO LAS LOMAS</t>
  </si>
  <si>
    <t>QUESADA</t>
  </si>
  <si>
    <t>VENECIA</t>
  </si>
  <si>
    <t>POCOSOL</t>
  </si>
  <si>
    <t>CUTRIS</t>
  </si>
  <si>
    <t>OREAMUNO</t>
  </si>
  <si>
    <t>BARRIO CORAZON DE JESUS</t>
  </si>
  <si>
    <t>PARAISO</t>
  </si>
  <si>
    <t>GUADALUPE (ARENILLA)</t>
  </si>
  <si>
    <t>ALVARADO</t>
  </si>
  <si>
    <t>SAN SEBASTIAN</t>
  </si>
  <si>
    <t>ALAJUELITA</t>
  </si>
  <si>
    <t>SAN FELIPE</t>
  </si>
  <si>
    <t>HOSPITAL</t>
  </si>
  <si>
    <t>HATILLO</t>
  </si>
  <si>
    <t>CURRIDABAT</t>
  </si>
  <si>
    <t>TIRRASES</t>
  </si>
  <si>
    <t>BARRANCA</t>
  </si>
  <si>
    <t>MONTES DE ORO</t>
  </si>
  <si>
    <t>CHOMES</t>
  </si>
  <si>
    <t>MONTEVERDE</t>
  </si>
  <si>
    <t>GARABITO</t>
  </si>
  <si>
    <t>JACO</t>
  </si>
  <si>
    <t>SAVEGRE</t>
  </si>
  <si>
    <t>QUEPOS</t>
  </si>
  <si>
    <t>GOLFITO</t>
  </si>
  <si>
    <t>COTO BRUS</t>
  </si>
  <si>
    <t>CORREDORES</t>
  </si>
  <si>
    <t>GUAYCARA</t>
  </si>
  <si>
    <t>SABALITO</t>
  </si>
  <si>
    <t>CORREDOR</t>
  </si>
  <si>
    <t>LAUREL</t>
  </si>
  <si>
    <t>PITTIER</t>
  </si>
  <si>
    <t>MATINA</t>
  </si>
  <si>
    <t>SIQUIRRES</t>
  </si>
  <si>
    <t>TARRAZU</t>
  </si>
  <si>
    <t>SAN MARCOS</t>
  </si>
  <si>
    <t>SANTA ANA</t>
  </si>
  <si>
    <t>URUCA</t>
  </si>
  <si>
    <t>TIBAS</t>
  </si>
  <si>
    <t>COLIMA</t>
  </si>
  <si>
    <t>ESCAZU</t>
  </si>
  <si>
    <t>MERCED</t>
  </si>
  <si>
    <t>MOGOTE</t>
  </si>
  <si>
    <t>PARRITA</t>
  </si>
  <si>
    <t>PUBLICA</t>
  </si>
  <si>
    <t>JACQUELINE AVILA ROJAS</t>
  </si>
  <si>
    <t>HERNAN ARMANDO MASIS CASTRO</t>
  </si>
  <si>
    <t>MINOR RODRIGUEZ SMITH</t>
  </si>
  <si>
    <t>JORGE PEÑA CORDERO</t>
  </si>
  <si>
    <t>LEONARDO SEGURA NUÑEZ</t>
  </si>
  <si>
    <t>MONICA ULLOA BERMUDEZ</t>
  </si>
  <si>
    <t>RICHARD ZUÑIGA MESEN</t>
  </si>
  <si>
    <t>YOJEVET SOLANO CASTRO</t>
  </si>
  <si>
    <t>FRANCISCO PIEDRA UREÑA</t>
  </si>
  <si>
    <t>HANNIA AVILA QUIROS</t>
  </si>
  <si>
    <t>EDUARDO ROSALES MEJIA</t>
  </si>
  <si>
    <t>GUILBERT ESPINOZA RAMIREZ</t>
  </si>
  <si>
    <t>SANDY ALONSO JIMENEZ CASCANTE</t>
  </si>
  <si>
    <t>ROBERTO LEVY PORRAS</t>
  </si>
  <si>
    <t>HENRY RODUIGUEZ MOJICA</t>
  </si>
  <si>
    <t>CARMEN GONZALEZ CHACON</t>
  </si>
  <si>
    <t>JORGE MARIO GONZALEZ MATAMOROS</t>
  </si>
  <si>
    <t>JASON DAVID CAMPOS VARGAS</t>
  </si>
  <si>
    <t>CHRISTIAN MONDRAGON SOTO</t>
  </si>
  <si>
    <t>JHOVANNY LOAIZA PORRAS</t>
  </si>
  <si>
    <t>JONATHAN FONSECA SALAZAR</t>
  </si>
  <si>
    <t>YORLENI BORBON CAMPOS</t>
  </si>
  <si>
    <t>CINDY MADRIZ MORAGA</t>
  </si>
  <si>
    <t>AARON CASTILLO NAVARRO</t>
  </si>
  <si>
    <t>CARLOS RETANA LOPEZ</t>
  </si>
  <si>
    <t>ERICK MARTIN CARVAJAL RIVERA</t>
  </si>
  <si>
    <t>HANNIA GARRO RODRIGUEZ</t>
  </si>
  <si>
    <t>Programa DARE</t>
  </si>
  <si>
    <t>Pasándola Bien</t>
  </si>
  <si>
    <t>Psicológica</t>
  </si>
  <si>
    <t>Fenciclidina</t>
  </si>
  <si>
    <t>Sextorsión</t>
  </si>
  <si>
    <t>Tecno Educa: Transformando aulas del presente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</si>
  <si>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</si>
  <si>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</si>
  <si>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</si>
  <si>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</si>
  <si>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</si>
  <si>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</si>
  <si>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</si>
  <si>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</si>
  <si>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</si>
  <si>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</si>
  <si>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</si>
  <si>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</si>
  <si>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</si>
  <si>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</si>
  <si>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</si>
  <si>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</si>
  <si>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</si>
  <si>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</si>
  <si>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</si>
  <si>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</si>
  <si>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</si>
  <si>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</si>
  <si>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</si>
  <si>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</si>
  <si>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</si>
  <si>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</si>
  <si>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</si>
  <si>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</si>
  <si>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</si>
  <si>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</si>
  <si>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</si>
  <si>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</si>
  <si>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</si>
  <si>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</si>
  <si>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</si>
  <si>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</si>
  <si>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</si>
  <si>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</si>
  <si>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</si>
  <si>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</si>
  <si>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</si>
  <si>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</si>
  <si>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</si>
  <si>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</si>
  <si>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</si>
  <si>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</si>
  <si>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</si>
  <si>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</si>
  <si>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</si>
  <si>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</si>
  <si>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</si>
  <si>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</si>
  <si>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</si>
  <si>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</si>
  <si>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</si>
  <si>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PR-CAN-DIS</t>
  </si>
  <si>
    <t>UBICACIÓN</t>
  </si>
  <si>
    <t>DEPENDENCIA</t>
  </si>
  <si>
    <t>TELEFONO1</t>
  </si>
  <si>
    <t>TELEFONO2</t>
  </si>
  <si>
    <t>TELEFONO3</t>
  </si>
  <si>
    <t>SUPERVISOR</t>
  </si>
  <si>
    <t>TELEFONO4</t>
  </si>
  <si>
    <t>WILFREDO CALDERON VARGAS</t>
  </si>
  <si>
    <t>4278</t>
  </si>
  <si>
    <t>LICEO DE SANTA ANA</t>
  </si>
  <si>
    <t>ILVIN PATRICIA PINEDA HERNANDEZ</t>
  </si>
  <si>
    <t>JESUS ALONSO JIMENEZ DIAZ</t>
  </si>
  <si>
    <t>SUSAN RAQUEL VINDAS MARDRIGAL</t>
  </si>
  <si>
    <t>-</t>
  </si>
  <si>
    <t>JACQUELINE BRENES MONTERO</t>
  </si>
  <si>
    <t>25513934/25520207</t>
  </si>
  <si>
    <t>KATTIA ARAYA ARAYA</t>
  </si>
  <si>
    <t>ALEJANDRO ROJAS SABORIO</t>
  </si>
  <si>
    <t>RODJAN MIGUEL CARRILLO FONSECA</t>
  </si>
  <si>
    <t>C.T.P. DE PURISCAL</t>
  </si>
  <si>
    <t>ORLANDO CHACON ARTAVIA</t>
  </si>
  <si>
    <t>LUZ MARY MARIN BRICEÑO</t>
  </si>
  <si>
    <t>LICEO DE ALAJUELITA</t>
  </si>
  <si>
    <t>EVELYN QUIROS ARCE</t>
  </si>
  <si>
    <t>MANUEL CALDERON ESQUIVEL</t>
  </si>
  <si>
    <t>GUILLERMO WALESS CAMBEL</t>
  </si>
  <si>
    <t>OLMAN SALAZAR UREÑA</t>
  </si>
  <si>
    <t>ROSALBA JIMENEZ SISNEROS</t>
  </si>
  <si>
    <t>MARCO TULIO CASTILLO</t>
  </si>
  <si>
    <t>LAURA ASTORGA AGUILAR</t>
  </si>
  <si>
    <t>LEICEL ARCE CAMPOS</t>
  </si>
  <si>
    <t>YESENIA RUIZ MATARRITA</t>
  </si>
  <si>
    <t>JOHNNY SANCHEZ SOLANO</t>
  </si>
  <si>
    <t>GERARDO ARIAS SANCHEZ</t>
  </si>
  <si>
    <t>JUAN MARTIN ROJAS GOMEZ</t>
  </si>
  <si>
    <t>MARJORIE RODRIGUEZ CARRANZA</t>
  </si>
  <si>
    <t>KENNETH JIMENEZ GONZALEZ</t>
  </si>
  <si>
    <t>KATHERINE CHANTO CERDAS</t>
  </si>
  <si>
    <t>ANDY GARCIA LOPEZ</t>
  </si>
  <si>
    <t>NELSON QUESADA FALLAS</t>
  </si>
  <si>
    <t>CINTHYA MORA SOLIS</t>
  </si>
  <si>
    <t>ILEANA ARCE CAMPOS</t>
  </si>
  <si>
    <t>ELENA PICADO NARANJO</t>
  </si>
  <si>
    <t>LAYMAN RODRIGUEZ UMAÑA</t>
  </si>
  <si>
    <t>JEFFREY OSVALDO MEJIAS MESEN</t>
  </si>
  <si>
    <t>GONZALO BARAHONA SOLANO</t>
  </si>
  <si>
    <t>ALEXANDER JIMENEZ DIAZ</t>
  </si>
  <si>
    <t>DANIEL VARGAS RODRIGUEZ</t>
  </si>
  <si>
    <t>C.T.P. DE GUACIMO</t>
  </si>
  <si>
    <t>LOS COLEGIOS</t>
  </si>
  <si>
    <t>RIGOBERTO ROMAN GONZALEZ</t>
  </si>
  <si>
    <t>C.T.P. FORTUNA DE BAGACES</t>
  </si>
  <si>
    <t>OSCAR LUIS VILLALOBOS VARGAS</t>
  </si>
  <si>
    <t>JUAN ANTONIO QUIROS CAMPOS</t>
  </si>
  <si>
    <t>AIDA MENDEZ JIMENEZ</t>
  </si>
  <si>
    <t>4230</t>
  </si>
  <si>
    <t>RICARDO SAENZ BOLAÑOS</t>
  </si>
  <si>
    <t>WALTER CERDAS MONTANO</t>
  </si>
  <si>
    <t>EDGARDO MORALES ROMERO</t>
  </si>
  <si>
    <t>JENNY VALVERDE OVIEDO</t>
  </si>
  <si>
    <t>ELVIN JIMENEZ LOPEZ</t>
  </si>
  <si>
    <t>JOSE EDUARDO GOMEZ MORA</t>
  </si>
  <si>
    <t>ROBERTO MUÑOZ BEITA</t>
  </si>
  <si>
    <t>ANA YANCI ALVARADO ENRIQUEZ</t>
  </si>
  <si>
    <t>OSCAR LUIS VILLALOBOS</t>
  </si>
  <si>
    <t>CAROLINA LAYAN HERNANDEZ</t>
  </si>
  <si>
    <t>XIOMARA TORRES JIMENEZ</t>
  </si>
  <si>
    <t>25519478/25916395</t>
  </si>
  <si>
    <t>ZIANNY SOTO UREÑA</t>
  </si>
  <si>
    <t>WILFREDO CASTRO CAMPOS</t>
  </si>
  <si>
    <t>OLGER SANCHO CHACON</t>
  </si>
  <si>
    <t>NANCY ZUÑIGA MONTERO</t>
  </si>
  <si>
    <t>ROSSE BERLY GOMEZ CHEVES</t>
  </si>
  <si>
    <t>ARIEL EDUARDO MENDEZ MURILLO</t>
  </si>
  <si>
    <t>ROSEMARY SALAZAR MURILLO</t>
  </si>
  <si>
    <t>MANUEL BALTODANO ENRIQUEZ</t>
  </si>
  <si>
    <t>SUSAN PATRICIA OBANDO PEREZ</t>
  </si>
  <si>
    <t>ZAIDA ALFARO ESQUIVEL</t>
  </si>
  <si>
    <t>C.T.P. CARTAGENA</t>
  </si>
  <si>
    <t>ILSE VERONICA GUTIERREZ ATENCIO</t>
  </si>
  <si>
    <t>DEYLIN ORTEGA GOMEZ</t>
  </si>
  <si>
    <t>SINDY ARAYA RAMIREZ</t>
  </si>
  <si>
    <t>JORGE VEGA VALLEJO</t>
  </si>
  <si>
    <t>VIRGILIO VILLEGAS GONZALEZ</t>
  </si>
  <si>
    <t>5485</t>
  </si>
  <si>
    <t>OLGA MARIA LOPEZ MEDRANO</t>
  </si>
  <si>
    <t>LAURA ZUÑIGA VILLALOBOS</t>
  </si>
  <si>
    <t>JOEL QUESADA CAMACHO</t>
  </si>
  <si>
    <t>OLGA LIDIA BARRERA GALIANO</t>
  </si>
  <si>
    <t>ALVARO QUESADA ALFARO</t>
  </si>
  <si>
    <t>JOSE CARLOS SANDOVAL GOMEZ</t>
  </si>
  <si>
    <t>MARVIN JIMENEZ BARBOZA</t>
  </si>
  <si>
    <t>LUIS ENRIQUE ROJAS OVARES</t>
  </si>
  <si>
    <t>LUCRECIA AMADOR MEZA</t>
  </si>
  <si>
    <t>YOBAN GAMBOA ZUÑIGA</t>
  </si>
  <si>
    <t>ELENA RIVERA OVARES</t>
  </si>
  <si>
    <t>JAIRO FRANKLIN TAYLOR MATARRITA</t>
  </si>
  <si>
    <t>GUSTAVO CHAVARRIA SERRANO</t>
  </si>
  <si>
    <t>CRISTINA MARTINEZ CALERO</t>
  </si>
  <si>
    <t>PABLO MASIS BONICHE</t>
  </si>
  <si>
    <t>ELIZABETH ELIZONDO RODRIGUEZ</t>
  </si>
  <si>
    <t>IRENE CECILIA RAMIREZ SANCHEZ</t>
  </si>
  <si>
    <t>ALEX CASAL BERMUDEZ</t>
  </si>
  <si>
    <t>RITA UGALDE RIVERA</t>
  </si>
  <si>
    <t>ALFONSO FORBES SHAW</t>
  </si>
  <si>
    <t>LUIS ALONSO GAMBOA RAMIREZ</t>
  </si>
  <si>
    <t>SIONY GISSELA ESPINOZA ACEVEDO</t>
  </si>
  <si>
    <t>6532</t>
  </si>
  <si>
    <t>C.T.P. AMBIENTALISTA ISAIAS RETANA ARIAS</t>
  </si>
  <si>
    <t>SAN ISIDRO DE EL GENERAL</t>
  </si>
  <si>
    <t>ENRRIQUE GAMBOA FALLAS</t>
  </si>
  <si>
    <t>MINOR GERARDO VARELA ROJAS</t>
  </si>
  <si>
    <t>GLORIANA ARNAEZ CARRILLO</t>
  </si>
  <si>
    <t>RICHARD AVILA HERNANDEZ</t>
  </si>
  <si>
    <t>HENRY MORA ESPINOZA</t>
  </si>
  <si>
    <t>EMILIANO PRADO MARTINEZ</t>
  </si>
  <si>
    <t>YORLENY PADILLA MATARRITA</t>
  </si>
  <si>
    <t>LICEO DE SAN JOSE</t>
  </si>
  <si>
    <t>ERICK VILLALOBOS SALAZAR</t>
  </si>
  <si>
    <t>ADEMAR UGALDE ESPINOZA</t>
  </si>
  <si>
    <t>Movimientos de Matrícula</t>
  </si>
  <si>
    <t>CENSO ESCOLAR 2025 -- INFORME FINAL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</si>
  <si>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</si>
  <si>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</si>
  <si>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Renombre este archivo Excel como se indica seguidamente:</t>
  </si>
  <si>
    <t>III Ciclo y Ciclo Diversificado Vocacional</t>
  </si>
  <si>
    <t>(Plan Nacional)</t>
  </si>
  <si>
    <t>MARJORIE BARQUERO GONZALEZ</t>
  </si>
  <si>
    <t>GEORGINA JARA LE MAIRE</t>
  </si>
  <si>
    <t>HENRY NAVARRO ZUÑIGA</t>
  </si>
  <si>
    <t>DANILO BRENES NAVARRO</t>
  </si>
  <si>
    <t>EDGAR VASQUEZ ESPINOZA</t>
  </si>
  <si>
    <t>CRISTIAN G. MIRANDA ALPIZAR</t>
  </si>
  <si>
    <t>HEYNER PEREIRA CHAVES</t>
  </si>
  <si>
    <t>BENLLY SALAZAR GODINEZ</t>
  </si>
  <si>
    <t>22789300 Ext.137</t>
  </si>
  <si>
    <t>JENNIFER AYMERICH BOLAÑOS</t>
  </si>
  <si>
    <t>WILLIAM VEGA DUARTE</t>
  </si>
  <si>
    <t>CRISTIAN CHAVES SEGURA</t>
  </si>
  <si>
    <t>LICEO MIGUEL ARAYA VENEGAS</t>
  </si>
  <si>
    <t>FRANCISCO CORELLA ROJAS</t>
  </si>
  <si>
    <t>DANNY ALEJANDRO FUENTES RAMIREZ</t>
  </si>
  <si>
    <t>LUIS FRANCISCO QUESADA MENDEZ</t>
  </si>
  <si>
    <t>JUAN CARLOS QUESADA FONSECA</t>
  </si>
  <si>
    <t>WILFREDFO CALDERON VARGAS</t>
  </si>
  <si>
    <t>BRICEIDA ALVARADO CASTILLERO</t>
  </si>
  <si>
    <t>RODOLFO SIBAJA SOLIS</t>
  </si>
  <si>
    <t>YANSY ALPIZAR JIMENEZ</t>
  </si>
  <si>
    <t>ANDRES BARRANTES MURILLO</t>
  </si>
  <si>
    <t>JORGE CALDERON SALGUERO</t>
  </si>
  <si>
    <t>OSCAR ARMANDO LOPEZ ROJAS</t>
  </si>
  <si>
    <t>LIZ KELLEN ACOSTA ARAYA</t>
  </si>
  <si>
    <t>DEIVIN JOSE RODRIGUEZ RAMIREZ</t>
  </si>
  <si>
    <t>EVELYN ZAMORA HERRERA</t>
  </si>
  <si>
    <t>24591100 Ext.47502/47501</t>
  </si>
  <si>
    <t>YORLENI CHAVARRIA RODRIGUEZ</t>
  </si>
  <si>
    <t>GENER JIMENEZ CHAVARRIA</t>
  </si>
  <si>
    <t>KATTIA VILLALOBOS VALDEZ</t>
  </si>
  <si>
    <t>JESSICA MARITZA DIAZ GOMEZ</t>
  </si>
  <si>
    <t>JUAN CARLOS PICADO DELGADO</t>
  </si>
  <si>
    <t>MARIA RAQUEL MENA PINTO</t>
  </si>
  <si>
    <t>BOLIVAR VILLANUEVA VILLALOBOS</t>
  </si>
  <si>
    <t>PAOLA CRISTINA RAMIREZ BRICEÑO</t>
  </si>
  <si>
    <t>HAROL CALVO QUESADA</t>
  </si>
  <si>
    <t>LAURA CRUZ JIMENEZ</t>
  </si>
  <si>
    <t>PUNTARENAS / QUEPOS / SAVEGRE</t>
  </si>
  <si>
    <t>CESAR PIMENTEL BATISTA</t>
  </si>
  <si>
    <t>ALAJUELA / SAN CARLOS / AGUAS ZARCAS</t>
  </si>
  <si>
    <t>EDWARD ANTONIO SALAZAR CHACON</t>
  </si>
  <si>
    <t>ABRAHAM MONTOYA FERNANDEZ</t>
  </si>
  <si>
    <t>GUSTAVO MUÑOZ CASARES</t>
  </si>
  <si>
    <t>MANRIQUE ESPINOZA SOLANO</t>
  </si>
  <si>
    <t>PUNTARENAS / QUEPOS / QUEPOS</t>
  </si>
  <si>
    <t>BEATRIZ CHAVARRIA CHACON</t>
  </si>
  <si>
    <t>ANA DORIS GONZALEZ GONZALEZ</t>
  </si>
  <si>
    <t>YADIRA QUESADA MURILLO</t>
  </si>
  <si>
    <t>JUAN CARLOS MORA BARAHONA</t>
  </si>
  <si>
    <t>NELSON SANCHEZ CASTRO</t>
  </si>
  <si>
    <t>MARIA JOSE SIRIAS MATARRITA</t>
  </si>
  <si>
    <t>DEIRY ISABEL LIZANO MORA</t>
  </si>
  <si>
    <t>MARIA PATRICIA HERNANDEZ MOLINA</t>
  </si>
  <si>
    <t>VICTORIA EUGENIA ZUÑIGA ZUÑIGA</t>
  </si>
  <si>
    <t>RODNY ROJAS CAMPOS</t>
  </si>
  <si>
    <t>KATHERINE MAYELA RAMIREZ GONZALEZ</t>
  </si>
  <si>
    <t>JOHANNA MARIA AMPIE GUZMAN</t>
  </si>
  <si>
    <t>GRICELDA VARGAS SEGURA</t>
  </si>
  <si>
    <t>MARCO VINICIO NARANJO SOTO</t>
  </si>
  <si>
    <t>JACQUELINE ZAMORA VARGAS</t>
  </si>
  <si>
    <t>KATHIA SALAZAR ARROYO</t>
  </si>
  <si>
    <t>JULIO MADRIGAL CASTELLANOS</t>
  </si>
  <si>
    <t>EDGAR GARCIA OCON</t>
  </si>
  <si>
    <t>VERNY BERMUDEZ MONTERO</t>
  </si>
  <si>
    <t>JUANCARLOS BADILLA LEIVA</t>
  </si>
  <si>
    <t>FREDDY GAMBOA VILLANEA</t>
  </si>
  <si>
    <t>EDUARDO MIGUEL VARGAS GOMEZ</t>
  </si>
  <si>
    <t>24591100 Ext.33206/44841</t>
  </si>
  <si>
    <t>GUANACASTE / NICOYA / QUEBRADA HONDA</t>
  </si>
  <si>
    <t>QUEBRADA HONDA</t>
  </si>
  <si>
    <t>CERSAR SOLANO RODRIGUEZ</t>
  </si>
  <si>
    <t>INCAPACITADO</t>
  </si>
  <si>
    <t>KATTIA CARBALLO GARCIA</t>
  </si>
  <si>
    <t>MARIA ISABEL ANCHIA LEON</t>
  </si>
  <si>
    <t>FRANKLIN SOLANO CASTRO</t>
  </si>
  <si>
    <t>ANDREY FUENTES AZOFEIFA</t>
  </si>
  <si>
    <t>KAREN CALDERON SOLANO</t>
  </si>
  <si>
    <t>YEINY VILLEGAS SOLORZANO</t>
  </si>
  <si>
    <t>LUIS RIVERA OVARES</t>
  </si>
  <si>
    <t>IVETH ALVAREZ VILLALOBOS</t>
  </si>
  <si>
    <t>SAN JOSE / PEREZ ZELEDON / SAN ISIDRO DE EL GENERAL</t>
  </si>
  <si>
    <t>ARNULFO ALVRADO SEGURA</t>
  </si>
  <si>
    <t>JAVIER JUAREZ ZUNIGA</t>
  </si>
  <si>
    <t>MARIA DE LOS ANGELES GOMEZ ACOSTA</t>
  </si>
  <si>
    <t>RICARDO CHACON CHAVARRIA</t>
  </si>
  <si>
    <t>GUILLERMO JUAREZ GARCIA</t>
  </si>
  <si>
    <t>JUAN CARLOS BRENES ESQUIVEL</t>
  </si>
  <si>
    <t>MARIA DE LOS ANGELES SOLIS ALVARADO</t>
  </si>
  <si>
    <t>7039</t>
  </si>
  <si>
    <t>02790</t>
  </si>
  <si>
    <t>COLEGIO ING. ALEJANDRO QUESADA RAMIREZ</t>
  </si>
  <si>
    <t>CONCEPCION</t>
  </si>
  <si>
    <t>LOS ANGELES</t>
  </si>
  <si>
    <t>REBECA MOLINA LOBO</t>
  </si>
  <si>
    <t>7030</t>
  </si>
  <si>
    <t>02791</t>
  </si>
  <si>
    <t>EXPERIMENTAL BILINGÜE DE NUEVO ARENAL</t>
  </si>
  <si>
    <t>ARENAL</t>
  </si>
  <si>
    <t>NUEVO ARENAL</t>
  </si>
  <si>
    <t>OSCAR ORIAS SILVA</t>
  </si>
  <si>
    <t>ROSSE BERLY CHEVEZ GOMEZ</t>
  </si>
  <si>
    <t>7037</t>
  </si>
  <si>
    <t>02792</t>
  </si>
  <si>
    <t>LICEO ISLA DE CHIRA</t>
  </si>
  <si>
    <t>CHIRA</t>
  </si>
  <si>
    <t>JICARO</t>
  </si>
  <si>
    <t>EDUARDO CASTILLO ROJAS</t>
  </si>
  <si>
    <t>JAIRO TAYLOR MATARRITA</t>
  </si>
  <si>
    <t>Ver detalles en la Guía para el llenado del Censo Escolar 2025-Informe Final.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</si>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</sst>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20"/>
      <color theme="1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11"/>
      <color theme="1"/>
      <name val="Carlito"/>
      <family val="2"/>
    </font>
    <font>
      <i/>
      <sz val="11"/>
      <color theme="1"/>
      <name val="Carlito"/>
      <family val="2"/>
    </font>
    <font>
      <sz val="12"/>
      <color theme="1"/>
      <name val="Carlito"/>
      <family val="2"/>
    </font>
    <font>
      <sz val="11"/>
      <name val="Carlito"/>
      <family val="2"/>
    </font>
    <font>
      <b/>
      <sz val="14"/>
      <name val="Carlito"/>
      <family val="2"/>
    </font>
    <font>
      <b/>
      <sz val="11"/>
      <name val="Carlito"/>
      <family val="2"/>
    </font>
    <font>
      <b/>
      <sz val="10"/>
      <name val="Carlito"/>
      <family val="2"/>
    </font>
    <font>
      <b/>
      <sz val="10"/>
      <color theme="1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b/>
      <i/>
      <sz val="10"/>
      <color rgb="FF0060A8"/>
      <name val="Carlito"/>
      <family val="2"/>
    </font>
    <font>
      <sz val="11"/>
      <color rgb="FFFF0000"/>
      <name val="Carlit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/>
      <right style="medium">
        <color auto="1"/>
      </right>
      <top/>
      <bottom style="dashed">
        <color rgb="FF002060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medium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thick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theme="8" tint="0.59996337778862885"/>
      </left>
      <right style="hair">
        <color theme="8" tint="0.59996337778862885"/>
      </right>
      <top style="hair">
        <color theme="8" tint="0.59996337778862885"/>
      </top>
      <bottom style="hair">
        <color theme="8" tint="0.59996337778862885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244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1" fontId="4" fillId="2" borderId="0" xfId="0" applyNumberFormat="1" applyFont="1" applyFill="1" applyAlignment="1">
      <alignment horizont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10" fillId="4" borderId="86" xfId="0" applyFont="1" applyFill="1" applyBorder="1"/>
    <xf numFmtId="0" fontId="11" fillId="5" borderId="0" xfId="0" applyFont="1" applyFill="1"/>
    <xf numFmtId="49" fontId="11" fillId="5" borderId="87" xfId="0" applyNumberFormat="1" applyFont="1" applyFill="1" applyBorder="1"/>
    <xf numFmtId="0" fontId="11" fillId="5" borderId="87" xfId="0" applyFont="1" applyFill="1" applyBorder="1"/>
    <xf numFmtId="0" fontId="12" fillId="0" borderId="0" xfId="0" applyFont="1"/>
    <xf numFmtId="0" fontId="10" fillId="6" borderId="86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3" borderId="0" xfId="0" quotePrefix="1" applyFont="1" applyFill="1"/>
    <xf numFmtId="0" fontId="13" fillId="0" borderId="0" xfId="0" applyFont="1"/>
    <xf numFmtId="0" fontId="15" fillId="0" borderId="0" xfId="0" applyFont="1"/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 inden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9" xfId="0" applyFont="1" applyBorder="1" applyAlignment="1" applyProtection="1">
      <alignment horizontal="left" vertical="center"/>
      <protection hidden="1"/>
    </xf>
    <xf numFmtId="164" fontId="23" fillId="0" borderId="0" xfId="0" applyNumberFormat="1" applyFont="1" applyAlignment="1" applyProtection="1">
      <alignment horizontal="left" vertical="center"/>
      <protection hidden="1"/>
    </xf>
    <xf numFmtId="164" fontId="22" fillId="0" borderId="11" xfId="0" applyNumberFormat="1" applyFont="1" applyBorder="1" applyAlignment="1" applyProtection="1">
      <alignment horizontal="left" vertical="center"/>
      <protection hidden="1"/>
    </xf>
    <xf numFmtId="0" fontId="15" fillId="0" borderId="22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right" vertical="center" inden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left"/>
      <protection hidden="1"/>
    </xf>
    <xf numFmtId="164" fontId="23" fillId="0" borderId="0" xfId="0" applyNumberFormat="1" applyFont="1" applyAlignment="1" applyProtection="1">
      <alignment horizontal="left" vertical="center" shrinkToFit="1"/>
      <protection hidden="1"/>
    </xf>
    <xf numFmtId="0" fontId="15" fillId="0" borderId="0" xfId="0" applyFont="1" applyAlignment="1" applyProtection="1">
      <alignment horizontal="right" vertical="center" indent="1"/>
      <protection hidden="1"/>
    </xf>
    <xf numFmtId="0" fontId="27" fillId="0" borderId="0" xfId="0" applyFont="1" applyAlignment="1">
      <alignment horizontal="left"/>
    </xf>
    <xf numFmtId="0" fontId="18" fillId="0" borderId="71" xfId="0" applyFont="1" applyBorder="1" applyAlignment="1">
      <alignment horizontal="left" vertical="center" wrapText="1" indent="1"/>
    </xf>
    <xf numFmtId="0" fontId="18" fillId="0" borderId="72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" fontId="26" fillId="0" borderId="55" xfId="0" applyNumberFormat="1" applyFont="1" applyBorder="1" applyAlignment="1" applyProtection="1">
      <alignment horizontal="center" vertical="center" wrapText="1"/>
      <protection hidden="1"/>
    </xf>
    <xf numFmtId="3" fontId="26" fillId="0" borderId="47" xfId="0" applyNumberFormat="1" applyFont="1" applyBorder="1" applyAlignment="1" applyProtection="1">
      <alignment horizontal="center" vertical="center" wrapText="1"/>
      <protection hidden="1"/>
    </xf>
    <xf numFmtId="3" fontId="26" fillId="0" borderId="15" xfId="0" applyNumberFormat="1" applyFont="1" applyBorder="1" applyAlignment="1" applyProtection="1">
      <alignment horizontal="center" vertical="center" wrapText="1"/>
      <protection hidden="1"/>
    </xf>
    <xf numFmtId="3" fontId="15" fillId="0" borderId="0" xfId="0" applyNumberFormat="1" applyFont="1"/>
    <xf numFmtId="0" fontId="29" fillId="0" borderId="54" xfId="0" applyFont="1" applyBorder="1" applyAlignment="1">
      <alignment horizontal="left" vertical="center" wrapText="1" indent="2"/>
    </xf>
    <xf numFmtId="3" fontId="26" fillId="0" borderId="49" xfId="0" applyNumberFormat="1" applyFont="1" applyBorder="1" applyAlignment="1" applyProtection="1">
      <alignment horizontal="center" vertical="center" wrapText="1"/>
      <protection hidden="1"/>
    </xf>
    <xf numFmtId="0" fontId="29" fillId="0" borderId="60" xfId="0" applyFont="1" applyBorder="1" applyAlignment="1">
      <alignment horizontal="left" vertical="center" wrapText="1" indent="2"/>
    </xf>
    <xf numFmtId="3" fontId="26" fillId="0" borderId="61" xfId="0" applyNumberFormat="1" applyFont="1" applyBorder="1" applyAlignment="1" applyProtection="1">
      <alignment horizontal="center" vertical="center" wrapText="1"/>
      <protection hidden="1"/>
    </xf>
    <xf numFmtId="3" fontId="26" fillId="0" borderId="65" xfId="0" applyNumberFormat="1" applyFont="1" applyBorder="1" applyAlignment="1" applyProtection="1">
      <alignment horizontal="center" vertical="center" wrapText="1"/>
      <protection hidden="1"/>
    </xf>
    <xf numFmtId="3" fontId="26" fillId="0" borderId="17" xfId="0" applyNumberFormat="1" applyFont="1" applyBorder="1" applyAlignment="1" applyProtection="1">
      <alignment horizontal="center" vertical="center" wrapText="1"/>
      <protection hidden="1"/>
    </xf>
    <xf numFmtId="0" fontId="23" fillId="0" borderId="54" xfId="0" applyFont="1" applyBorder="1" applyAlignment="1">
      <alignment horizontal="left" vertical="center" wrapText="1" indent="2"/>
    </xf>
    <xf numFmtId="3" fontId="26" fillId="0" borderId="51" xfId="0" applyNumberFormat="1" applyFont="1" applyBorder="1" applyAlignment="1" applyProtection="1">
      <alignment horizontal="center" vertical="center" wrapText="1"/>
      <protection hidden="1"/>
    </xf>
    <xf numFmtId="3" fontId="26" fillId="0" borderId="10" xfId="0" applyNumberFormat="1" applyFont="1" applyBorder="1" applyAlignment="1" applyProtection="1">
      <alignment horizontal="center" vertical="center" wrapText="1"/>
      <protection hidden="1"/>
    </xf>
    <xf numFmtId="0" fontId="15" fillId="0" borderId="66" xfId="0" applyFont="1" applyBorder="1" applyAlignment="1">
      <alignment horizontal="left" vertical="center" wrapText="1" indent="4"/>
    </xf>
    <xf numFmtId="3" fontId="26" fillId="0" borderId="74" xfId="0" applyNumberFormat="1" applyFont="1" applyBorder="1" applyAlignment="1" applyProtection="1">
      <alignment horizontal="center" vertical="center" wrapText="1"/>
      <protection hidden="1"/>
    </xf>
    <xf numFmtId="0" fontId="15" fillId="0" borderId="60" xfId="0" applyFont="1" applyBorder="1" applyAlignment="1">
      <alignment horizontal="left" vertical="center" wrapText="1" indent="4"/>
    </xf>
    <xf numFmtId="0" fontId="24" fillId="0" borderId="75" xfId="0" applyFont="1" applyBorder="1" applyAlignment="1">
      <alignment horizontal="left" vertical="center" wrapText="1"/>
    </xf>
    <xf numFmtId="3" fontId="26" fillId="0" borderId="76" xfId="0" applyNumberFormat="1" applyFont="1" applyBorder="1" applyAlignment="1" applyProtection="1">
      <alignment horizontal="center" vertical="center" wrapText="1"/>
      <protection hidden="1"/>
    </xf>
    <xf numFmtId="3" fontId="26" fillId="0" borderId="79" xfId="0" applyNumberFormat="1" applyFont="1" applyBorder="1" applyAlignment="1" applyProtection="1">
      <alignment horizontal="center" vertical="center" wrapText="1"/>
      <protection hidden="1"/>
    </xf>
    <xf numFmtId="3" fontId="26" fillId="0" borderId="81" xfId="0" applyNumberFormat="1" applyFont="1" applyBorder="1" applyAlignment="1" applyProtection="1">
      <alignment horizontal="center" vertical="center" wrapText="1"/>
      <protection hidden="1"/>
    </xf>
    <xf numFmtId="0" fontId="23" fillId="0" borderId="75" xfId="0" applyFont="1" applyBorder="1" applyAlignment="1">
      <alignment horizontal="left" vertical="center" wrapText="1" indent="2"/>
    </xf>
    <xf numFmtId="0" fontId="23" fillId="0" borderId="60" xfId="0" applyFont="1" applyBorder="1" applyAlignment="1">
      <alignment horizontal="left" vertical="center" wrapText="1" indent="2"/>
    </xf>
    <xf numFmtId="0" fontId="18" fillId="0" borderId="57" xfId="0" applyFont="1" applyBorder="1" applyAlignment="1">
      <alignment horizontal="left" vertical="center" wrapText="1"/>
    </xf>
    <xf numFmtId="3" fontId="26" fillId="0" borderId="73" xfId="0" applyNumberFormat="1" applyFont="1" applyBorder="1" applyAlignment="1" applyProtection="1">
      <alignment horizontal="center" vertical="center" wrapText="1"/>
      <protection hidden="1"/>
    </xf>
    <xf numFmtId="0" fontId="29" fillId="0" borderId="75" xfId="0" applyFont="1" applyBorder="1" applyAlignment="1">
      <alignment horizontal="left" vertical="center" wrapText="1" indent="2"/>
    </xf>
    <xf numFmtId="0" fontId="29" fillId="0" borderId="56" xfId="0" applyFont="1" applyBorder="1" applyAlignment="1">
      <alignment horizontal="left" vertical="center" wrapText="1" indent="2"/>
    </xf>
    <xf numFmtId="3" fontId="26" fillId="0" borderId="52" xfId="0" applyNumberFormat="1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justify"/>
    </xf>
    <xf numFmtId="0" fontId="28" fillId="0" borderId="0" xfId="0" applyFont="1"/>
    <xf numFmtId="0" fontId="18" fillId="0" borderId="0" xfId="0" applyFont="1" applyAlignment="1">
      <alignment horizontal="justify"/>
    </xf>
    <xf numFmtId="0" fontId="30" fillId="0" borderId="0" xfId="0" applyFont="1"/>
    <xf numFmtId="0" fontId="31" fillId="0" borderId="0" xfId="0" applyFont="1" applyAlignment="1" applyProtection="1">
      <alignment horizontal="left" vertical="center" indent="2"/>
      <protection hidden="1"/>
    </xf>
    <xf numFmtId="0" fontId="32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left" indent="13"/>
    </xf>
    <xf numFmtId="0" fontId="34" fillId="0" borderId="39" xfId="0" applyFont="1" applyBorder="1" applyAlignment="1">
      <alignment horizontal="center" wrapText="1"/>
    </xf>
    <xf numFmtId="0" fontId="34" fillId="0" borderId="40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1" xfId="0" applyFont="1" applyBorder="1" applyAlignment="1">
      <alignment horizontal="center" wrapText="1"/>
    </xf>
    <xf numFmtId="0" fontId="34" fillId="0" borderId="70" xfId="0" applyFont="1" applyBorder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26" fillId="0" borderId="55" xfId="0" applyFont="1" applyBorder="1" applyAlignment="1" applyProtection="1">
      <alignment horizontal="center" vertical="center" wrapText="1"/>
      <protection hidden="1"/>
    </xf>
    <xf numFmtId="3" fontId="26" fillId="0" borderId="20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vertical="center"/>
    </xf>
    <xf numFmtId="0" fontId="23" fillId="0" borderId="11" xfId="0" applyFont="1" applyBorder="1" applyAlignment="1">
      <alignment horizontal="left" vertical="center" wrapText="1" indent="3"/>
    </xf>
    <xf numFmtId="3" fontId="26" fillId="0" borderId="9" xfId="0" applyNumberFormat="1" applyFont="1" applyBorder="1" applyAlignment="1" applyProtection="1">
      <alignment horizontal="center" vertical="center" wrapText="1"/>
      <protection hidden="1"/>
    </xf>
    <xf numFmtId="3" fontId="26" fillId="0" borderId="11" xfId="0" applyNumberFormat="1" applyFont="1" applyBorder="1" applyAlignment="1" applyProtection="1">
      <alignment horizontal="center" vertical="center" wrapText="1"/>
      <protection hidden="1"/>
    </xf>
    <xf numFmtId="0" fontId="23" fillId="0" borderId="59" xfId="0" applyFont="1" applyBorder="1" applyAlignment="1">
      <alignment horizontal="left" vertical="center" wrapText="1" indent="3"/>
    </xf>
    <xf numFmtId="3" fontId="26" fillId="0" borderId="62" xfId="0" applyNumberFormat="1" applyFont="1" applyBorder="1" applyAlignment="1" applyProtection="1">
      <alignment horizontal="center" vertical="center" wrapText="1"/>
      <protection hidden="1"/>
    </xf>
    <xf numFmtId="3" fontId="26" fillId="0" borderId="59" xfId="0" applyNumberFormat="1" applyFont="1" applyBorder="1" applyAlignment="1" applyProtection="1">
      <alignment horizontal="center" vertical="center" wrapText="1"/>
      <protection hidden="1"/>
    </xf>
    <xf numFmtId="3" fontId="26" fillId="0" borderId="63" xfId="0" applyNumberFormat="1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>
      <alignment horizontal="left" vertical="center" indent="3"/>
    </xf>
    <xf numFmtId="0" fontId="33" fillId="0" borderId="0" xfId="0" applyFont="1"/>
    <xf numFmtId="0" fontId="27" fillId="0" borderId="0" xfId="0" applyFont="1" applyAlignment="1">
      <alignment horizontal="left" indent="7"/>
    </xf>
    <xf numFmtId="0" fontId="27" fillId="0" borderId="0" xfId="0" applyFont="1"/>
    <xf numFmtId="0" fontId="35" fillId="0" borderId="39" xfId="0" applyFont="1" applyBorder="1" applyAlignment="1">
      <alignment horizontal="center" wrapText="1"/>
    </xf>
    <xf numFmtId="0" fontId="35" fillId="0" borderId="40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43" xfId="0" applyFont="1" applyBorder="1" applyAlignment="1">
      <alignment horizontal="center" wrapText="1"/>
    </xf>
    <xf numFmtId="0" fontId="35" fillId="0" borderId="42" xfId="0" applyFont="1" applyBorder="1" applyAlignment="1">
      <alignment horizontal="center" wrapText="1"/>
    </xf>
    <xf numFmtId="3" fontId="26" fillId="0" borderId="44" xfId="0" applyNumberFormat="1" applyFont="1" applyBorder="1" applyAlignment="1" applyProtection="1">
      <alignment horizontal="center" vertical="center" wrapText="1"/>
      <protection hidden="1"/>
    </xf>
    <xf numFmtId="3" fontId="26" fillId="0" borderId="0" xfId="0" applyNumberFormat="1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27" fillId="0" borderId="0" xfId="0" applyFont="1" applyAlignment="1">
      <alignment horizontal="left" indent="4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center"/>
    </xf>
    <xf numFmtId="0" fontId="18" fillId="0" borderId="6" xfId="0" applyFont="1" applyBorder="1" applyAlignment="1">
      <alignment horizontal="left" vertical="center" wrapText="1"/>
    </xf>
    <xf numFmtId="3" fontId="26" fillId="0" borderId="5" xfId="0" applyNumberFormat="1" applyFont="1" applyBorder="1" applyAlignment="1" applyProtection="1">
      <alignment horizontal="center" vertical="center" wrapText="1"/>
      <protection hidden="1"/>
    </xf>
    <xf numFmtId="3" fontId="26" fillId="0" borderId="23" xfId="0" applyNumberFormat="1" applyFont="1" applyBorder="1" applyAlignment="1" applyProtection="1">
      <alignment horizontal="center" vertical="center" wrapText="1"/>
      <protection hidden="1"/>
    </xf>
    <xf numFmtId="3" fontId="26" fillId="0" borderId="6" xfId="0" applyNumberFormat="1" applyFont="1" applyBorder="1" applyAlignment="1" applyProtection="1">
      <alignment horizontal="center" vertical="center" wrapText="1"/>
      <protection hidden="1"/>
    </xf>
    <xf numFmtId="3" fontId="26" fillId="0" borderId="24" xfId="0" applyNumberFormat="1" applyFont="1" applyBorder="1" applyAlignment="1" applyProtection="1">
      <alignment horizontal="center" vertical="center" wrapText="1"/>
      <protection hidden="1"/>
    </xf>
    <xf numFmtId="0" fontId="31" fillId="0" borderId="58" xfId="0" quotePrefix="1" applyFont="1" applyBorder="1" applyAlignment="1">
      <alignment horizontal="left" vertical="center" wrapText="1" indent="2"/>
    </xf>
    <xf numFmtId="0" fontId="31" fillId="0" borderId="54" xfId="0" quotePrefix="1" applyFont="1" applyBorder="1" applyAlignment="1">
      <alignment horizontal="left" vertical="center" wrapText="1" indent="2"/>
    </xf>
    <xf numFmtId="0" fontId="31" fillId="0" borderId="57" xfId="0" quotePrefix="1" applyFont="1" applyBorder="1" applyAlignment="1">
      <alignment horizontal="left" vertical="center" wrapText="1" indent="2"/>
    </xf>
    <xf numFmtId="3" fontId="26" fillId="0" borderId="2" xfId="0" applyNumberFormat="1" applyFont="1" applyBorder="1" applyAlignment="1" applyProtection="1">
      <alignment horizontal="center" vertical="center" wrapText="1"/>
      <protection hidden="1"/>
    </xf>
    <xf numFmtId="3" fontId="26" fillId="0" borderId="26" xfId="0" applyNumberFormat="1" applyFont="1" applyBorder="1" applyAlignment="1" applyProtection="1">
      <alignment horizontal="center" vertical="center" wrapText="1"/>
      <protection hidden="1"/>
    </xf>
    <xf numFmtId="3" fontId="26" fillId="0" borderId="1" xfId="0" applyNumberFormat="1" applyFont="1" applyBorder="1" applyAlignment="1" applyProtection="1">
      <alignment horizontal="center" vertical="center" wrapText="1"/>
      <protection hidden="1"/>
    </xf>
    <xf numFmtId="3" fontId="26" fillId="0" borderId="27" xfId="0" applyNumberFormat="1" applyFont="1" applyBorder="1" applyAlignment="1" applyProtection="1">
      <alignment horizontal="center" vertical="center" wrapText="1"/>
      <protection hidden="1"/>
    </xf>
    <xf numFmtId="3" fontId="26" fillId="0" borderId="30" xfId="0" applyNumberFormat="1" applyFont="1" applyBorder="1" applyAlignment="1" applyProtection="1">
      <alignment horizontal="center" vertical="center" wrapText="1"/>
      <protection hidden="1"/>
    </xf>
    <xf numFmtId="3" fontId="26" fillId="0" borderId="31" xfId="0" applyNumberFormat="1" applyFont="1" applyBorder="1" applyAlignment="1" applyProtection="1">
      <alignment horizontal="center" vertical="center" wrapText="1"/>
      <protection hidden="1"/>
    </xf>
    <xf numFmtId="3" fontId="26" fillId="0" borderId="8" xfId="0" applyNumberFormat="1" applyFont="1" applyBorder="1" applyAlignment="1" applyProtection="1">
      <alignment horizontal="center" vertical="center" wrapText="1"/>
      <protection hidden="1"/>
    </xf>
    <xf numFmtId="3" fontId="26" fillId="0" borderId="32" xfId="0" applyNumberFormat="1" applyFont="1" applyBorder="1" applyAlignment="1" applyProtection="1">
      <alignment horizontal="center" vertical="center" wrapText="1"/>
      <protection hidden="1"/>
    </xf>
    <xf numFmtId="3" fontId="26" fillId="0" borderId="33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left"/>
    </xf>
    <xf numFmtId="0" fontId="24" fillId="0" borderId="0" xfId="0" applyFont="1" applyProtection="1">
      <protection hidden="1"/>
    </xf>
    <xf numFmtId="0" fontId="36" fillId="0" borderId="0" xfId="0" applyFont="1"/>
    <xf numFmtId="0" fontId="37" fillId="0" borderId="0" xfId="0" applyFont="1" applyAlignment="1">
      <alignment wrapText="1"/>
    </xf>
    <xf numFmtId="0" fontId="38" fillId="0" borderId="0" xfId="0" applyFont="1"/>
    <xf numFmtId="0" fontId="38" fillId="0" borderId="0" xfId="0" quotePrefix="1" applyFont="1"/>
    <xf numFmtId="49" fontId="19" fillId="8" borderId="9" xfId="0" applyNumberFormat="1" applyFont="1" applyFill="1" applyBorder="1" applyAlignment="1" applyProtection="1">
      <alignment horizontal="left" vertical="center"/>
      <protection locked="0" hidden="1"/>
    </xf>
    <xf numFmtId="0" fontId="19" fillId="8" borderId="9" xfId="0" applyFont="1" applyFill="1" applyBorder="1" applyAlignment="1" applyProtection="1">
      <alignment horizontal="left" vertical="center" shrinkToFit="1"/>
      <protection locked="0" hidden="1"/>
    </xf>
    <xf numFmtId="164" fontId="22" fillId="8" borderId="9" xfId="0" applyNumberFormat="1" applyFont="1" applyFill="1" applyBorder="1" applyAlignment="1" applyProtection="1">
      <alignment horizontal="left" vertical="center"/>
      <protection locked="0" hidden="1"/>
    </xf>
    <xf numFmtId="0" fontId="22" fillId="8" borderId="9" xfId="0" applyFont="1" applyFill="1" applyBorder="1" applyAlignment="1" applyProtection="1">
      <alignment vertical="center" shrinkToFit="1"/>
      <protection locked="0" hidden="1"/>
    </xf>
    <xf numFmtId="0" fontId="22" fillId="8" borderId="9" xfId="0" applyFont="1" applyFill="1" applyBorder="1" applyAlignment="1" applyProtection="1">
      <alignment vertical="center"/>
      <protection locked="0"/>
    </xf>
    <xf numFmtId="49" fontId="22" fillId="8" borderId="9" xfId="0" applyNumberFormat="1" applyFont="1" applyFill="1" applyBorder="1" applyAlignment="1" applyProtection="1">
      <alignment vertical="center"/>
      <protection locked="0"/>
    </xf>
    <xf numFmtId="0" fontId="22" fillId="8" borderId="9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0" fontId="0" fillId="9" borderId="0" xfId="0" applyFill="1"/>
    <xf numFmtId="0" fontId="18" fillId="0" borderId="88" xfId="0" applyFont="1" applyBorder="1" applyAlignment="1">
      <alignment horizontal="left" vertical="center" wrapText="1"/>
    </xf>
    <xf numFmtId="0" fontId="35" fillId="0" borderId="89" xfId="0" applyFont="1" applyBorder="1" applyAlignment="1">
      <alignment horizontal="center" wrapText="1"/>
    </xf>
    <xf numFmtId="0" fontId="35" fillId="0" borderId="83" xfId="0" applyFont="1" applyBorder="1" applyAlignment="1">
      <alignment horizontal="center" wrapText="1"/>
    </xf>
    <xf numFmtId="0" fontId="35" fillId="0" borderId="84" xfId="0" applyFont="1" applyBorder="1" applyAlignment="1">
      <alignment horizontal="center" wrapText="1"/>
    </xf>
    <xf numFmtId="0" fontId="27" fillId="0" borderId="0" xfId="0" applyFont="1" applyAlignment="1">
      <alignment horizontal="left" indent="8"/>
    </xf>
    <xf numFmtId="3" fontId="26" fillId="8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53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63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67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12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5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8" borderId="9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50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62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11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59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68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69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68" xfId="0" applyNumberFormat="1" applyFont="1" applyBorder="1" applyAlignment="1" applyProtection="1">
      <alignment horizontal="center" vertical="center" wrapText="1"/>
      <protection hidden="1"/>
    </xf>
    <xf numFmtId="3" fontId="26" fillId="0" borderId="13" xfId="0" applyNumberFormat="1" applyFont="1" applyBorder="1" applyAlignment="1" applyProtection="1">
      <alignment horizontal="center" vertical="center" wrapText="1"/>
      <protection hidden="1"/>
    </xf>
    <xf numFmtId="3" fontId="26" fillId="0" borderId="67" xfId="0" applyNumberFormat="1" applyFont="1" applyBorder="1" applyAlignment="1" applyProtection="1">
      <alignment horizontal="center" vertical="center" wrapText="1"/>
      <protection hidden="1"/>
    </xf>
    <xf numFmtId="0" fontId="28" fillId="0" borderId="48" xfId="0" applyFont="1" applyBorder="1" applyAlignment="1">
      <alignment horizontal="justify"/>
    </xf>
    <xf numFmtId="0" fontId="15" fillId="0" borderId="48" xfId="0" applyFont="1" applyBorder="1"/>
    <xf numFmtId="3" fontId="26" fillId="8" borderId="45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48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 wrapText="1" indent="1"/>
    </xf>
    <xf numFmtId="0" fontId="31" fillId="0" borderId="11" xfId="0" applyFont="1" applyBorder="1" applyAlignment="1">
      <alignment horizontal="left" vertical="center" wrapText="1" indent="1"/>
    </xf>
    <xf numFmtId="0" fontId="31" fillId="0" borderId="13" xfId="0" applyFont="1" applyBorder="1" applyAlignment="1">
      <alignment horizontal="left" vertical="center" wrapText="1" indent="1"/>
    </xf>
    <xf numFmtId="3" fontId="26" fillId="8" borderId="23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25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21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28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29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6" xfId="0" applyNumberFormat="1" applyFont="1" applyFill="1" applyBorder="1" applyAlignment="1" applyProtection="1">
      <alignment horizontal="center" vertical="center" wrapText="1"/>
      <protection locked="0"/>
    </xf>
    <xf numFmtId="3" fontId="26" fillId="8" borderId="0" xfId="0" applyNumberFormat="1" applyFont="1" applyFill="1" applyAlignment="1" applyProtection="1">
      <alignment horizontal="center" vertical="center" wrapText="1"/>
      <protection locked="0"/>
    </xf>
    <xf numFmtId="3" fontId="26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vertical="center"/>
      <protection hidden="1"/>
    </xf>
    <xf numFmtId="0" fontId="23" fillId="0" borderId="13" xfId="0" applyFont="1" applyBorder="1" applyAlignment="1">
      <alignment horizontal="left" vertical="center" wrapText="1" indent="3"/>
    </xf>
    <xf numFmtId="0" fontId="24" fillId="0" borderId="90" xfId="0" applyFont="1" applyBorder="1" applyAlignment="1">
      <alignment horizontal="left" vertical="center"/>
    </xf>
    <xf numFmtId="0" fontId="31" fillId="0" borderId="48" xfId="0" applyFont="1" applyBorder="1"/>
    <xf numFmtId="0" fontId="33" fillId="0" borderId="48" xfId="0" applyFont="1" applyBorder="1" applyAlignment="1">
      <alignment horizontal="left"/>
    </xf>
    <xf numFmtId="0" fontId="41" fillId="0" borderId="0" xfId="0" applyFont="1"/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39" fillId="7" borderId="68" xfId="0" applyFont="1" applyFill="1" applyBorder="1" applyAlignment="1" applyProtection="1">
      <alignment horizontal="center" vertical="center" wrapText="1" shrinkToFit="1"/>
      <protection hidden="1"/>
    </xf>
    <xf numFmtId="0" fontId="39" fillId="7" borderId="85" xfId="0" applyFont="1" applyFill="1" applyBorder="1" applyAlignment="1" applyProtection="1">
      <alignment horizontal="center" vertical="center" wrapText="1" shrinkToFit="1"/>
      <protection hidden="1"/>
    </xf>
    <xf numFmtId="0" fontId="25" fillId="0" borderId="12" xfId="0" applyFont="1" applyBorder="1" applyAlignment="1" applyProtection="1">
      <alignment horizontal="left" vertical="center" wrapText="1"/>
      <protection hidden="1"/>
    </xf>
    <xf numFmtId="0" fontId="25" fillId="0" borderId="13" xfId="0" applyFont="1" applyBorder="1" applyAlignment="1" applyProtection="1">
      <alignment horizontal="left" vertical="center" wrapText="1"/>
      <protection hidden="1"/>
    </xf>
    <xf numFmtId="0" fontId="25" fillId="0" borderId="14" xfId="0" applyFont="1" applyBorder="1" applyAlignment="1" applyProtection="1">
      <alignment horizontal="left" vertical="center" wrapText="1"/>
      <protection hidden="1"/>
    </xf>
    <xf numFmtId="0" fontId="25" fillId="0" borderId="15" xfId="0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16" xfId="0" applyFont="1" applyBorder="1" applyAlignment="1" applyProtection="1">
      <alignment horizontal="left" vertical="center" wrapText="1"/>
      <protection hidden="1"/>
    </xf>
    <xf numFmtId="0" fontId="25" fillId="0" borderId="17" xfId="0" applyFont="1" applyBorder="1" applyAlignment="1" applyProtection="1">
      <alignment horizontal="left" vertical="center" wrapText="1"/>
      <protection hidden="1"/>
    </xf>
    <xf numFmtId="0" fontId="25" fillId="0" borderId="18" xfId="0" applyFont="1" applyBorder="1" applyAlignment="1" applyProtection="1">
      <alignment horizontal="left" vertical="center" wrapText="1"/>
      <protection hidden="1"/>
    </xf>
    <xf numFmtId="0" fontId="25" fillId="0" borderId="19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18" fillId="0" borderId="3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15" fillId="8" borderId="12" xfId="0" applyFont="1" applyFill="1" applyBorder="1" applyAlignment="1" applyProtection="1">
      <alignment horizontal="left" vertical="top" wrapText="1"/>
      <protection locked="0"/>
    </xf>
    <xf numFmtId="0" fontId="15" fillId="8" borderId="13" xfId="0" applyFont="1" applyFill="1" applyBorder="1" applyAlignment="1" applyProtection="1">
      <alignment horizontal="left" vertical="top" wrapText="1"/>
      <protection locked="0"/>
    </xf>
    <xf numFmtId="0" fontId="15" fillId="8" borderId="14" xfId="0" applyFont="1" applyFill="1" applyBorder="1" applyAlignment="1" applyProtection="1">
      <alignment horizontal="left" vertical="top" wrapText="1"/>
      <protection locked="0"/>
    </xf>
    <xf numFmtId="0" fontId="15" fillId="8" borderId="15" xfId="0" applyFont="1" applyFill="1" applyBorder="1" applyAlignment="1" applyProtection="1">
      <alignment horizontal="left" vertical="top" wrapText="1"/>
      <protection locked="0"/>
    </xf>
    <xf numFmtId="0" fontId="15" fillId="8" borderId="0" xfId="0" applyFont="1" applyFill="1" applyAlignment="1" applyProtection="1">
      <alignment horizontal="left" vertical="top" wrapText="1"/>
      <protection locked="0"/>
    </xf>
    <xf numFmtId="0" fontId="15" fillId="8" borderId="16" xfId="0" applyFont="1" applyFill="1" applyBorder="1" applyAlignment="1" applyProtection="1">
      <alignment horizontal="left" vertical="top" wrapText="1"/>
      <protection locked="0"/>
    </xf>
    <xf numFmtId="0" fontId="15" fillId="8" borderId="17" xfId="0" applyFont="1" applyFill="1" applyBorder="1" applyAlignment="1" applyProtection="1">
      <alignment horizontal="left" vertical="top" wrapText="1"/>
      <protection locked="0"/>
    </xf>
    <xf numFmtId="0" fontId="15" fillId="8" borderId="18" xfId="0" applyFont="1" applyFill="1" applyBorder="1" applyAlignment="1" applyProtection="1">
      <alignment horizontal="left" vertical="top" wrapText="1"/>
      <protection locked="0"/>
    </xf>
    <xf numFmtId="0" fontId="15" fillId="8" borderId="19" xfId="0" applyFont="1" applyFill="1" applyBorder="1" applyAlignment="1" applyProtection="1">
      <alignment horizontal="left" vertical="top" wrapText="1"/>
      <protection locked="0"/>
    </xf>
    <xf numFmtId="0" fontId="18" fillId="0" borderId="36" xfId="0" applyFont="1" applyBorder="1" applyAlignment="1">
      <alignment horizontal="left" vertical="center" wrapText="1" indent="1"/>
    </xf>
    <xf numFmtId="0" fontId="18" fillId="0" borderId="38" xfId="0" applyFont="1" applyBorder="1" applyAlignment="1">
      <alignment horizontal="left" vertical="center" wrapText="1" indent="1"/>
    </xf>
    <xf numFmtId="3" fontId="26" fillId="0" borderId="51" xfId="0" applyNumberFormat="1" applyFont="1" applyBorder="1" applyAlignment="1" applyProtection="1">
      <alignment horizontal="center" vertical="center" wrapText="1"/>
      <protection hidden="1"/>
    </xf>
    <xf numFmtId="3" fontId="26" fillId="0" borderId="11" xfId="0" applyNumberFormat="1" applyFont="1" applyBorder="1" applyAlignment="1" applyProtection="1">
      <alignment horizontal="center" vertical="center" wrapText="1"/>
      <protection hidden="1"/>
    </xf>
    <xf numFmtId="0" fontId="24" fillId="0" borderId="48" xfId="0" applyFont="1" applyBorder="1" applyAlignment="1">
      <alignment horizontal="left" vertical="center" wrapText="1" indent="1"/>
    </xf>
    <xf numFmtId="0" fontId="24" fillId="0" borderId="3" xfId="0" applyFont="1" applyBorder="1" applyAlignment="1">
      <alignment horizontal="left" vertical="center" wrapText="1" indent="1"/>
    </xf>
    <xf numFmtId="0" fontId="24" fillId="0" borderId="3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1" fillId="8" borderId="12" xfId="0" applyFont="1" applyFill="1" applyBorder="1" applyAlignment="1" applyProtection="1">
      <alignment horizontal="left" vertical="top" wrapText="1"/>
      <protection locked="0"/>
    </xf>
    <xf numFmtId="0" fontId="31" fillId="8" borderId="13" xfId="0" applyFont="1" applyFill="1" applyBorder="1" applyAlignment="1" applyProtection="1">
      <alignment horizontal="left" vertical="top" wrapText="1"/>
      <protection locked="0"/>
    </xf>
    <xf numFmtId="0" fontId="31" fillId="8" borderId="14" xfId="0" applyFont="1" applyFill="1" applyBorder="1" applyAlignment="1" applyProtection="1">
      <alignment horizontal="left" vertical="top" wrapText="1"/>
      <protection locked="0"/>
    </xf>
    <xf numFmtId="0" fontId="31" fillId="8" borderId="15" xfId="0" applyFont="1" applyFill="1" applyBorder="1" applyAlignment="1" applyProtection="1">
      <alignment horizontal="left" vertical="top" wrapText="1"/>
      <protection locked="0"/>
    </xf>
    <xf numFmtId="0" fontId="31" fillId="8" borderId="0" xfId="0" applyFont="1" applyFill="1" applyAlignment="1" applyProtection="1">
      <alignment horizontal="left" vertical="top" wrapText="1"/>
      <protection locked="0"/>
    </xf>
    <xf numFmtId="0" fontId="31" fillId="8" borderId="16" xfId="0" applyFont="1" applyFill="1" applyBorder="1" applyAlignment="1" applyProtection="1">
      <alignment horizontal="left" vertical="top" wrapText="1"/>
      <protection locked="0"/>
    </xf>
    <xf numFmtId="0" fontId="31" fillId="8" borderId="17" xfId="0" applyFont="1" applyFill="1" applyBorder="1" applyAlignment="1" applyProtection="1">
      <alignment horizontal="left" vertical="top" wrapText="1"/>
      <protection locked="0"/>
    </xf>
    <xf numFmtId="0" fontId="31" fillId="8" borderId="18" xfId="0" applyFont="1" applyFill="1" applyBorder="1" applyAlignment="1" applyProtection="1">
      <alignment horizontal="left" vertical="top" wrapText="1"/>
      <protection locked="0"/>
    </xf>
    <xf numFmtId="0" fontId="31" fillId="8" borderId="19" xfId="0" applyFont="1" applyFill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3" xr:uid="{41133CD4-76CC-40C1-AB68-0B5943E86B9F}"/>
    <cellStyle name="Título 4" xfId="1" xr:uid="{00000000-0005-0000-0000-000001000000}"/>
    <cellStyle name="Título 5" xfId="2" xr:uid="{00000000-0005-0000-0000-000002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3072D4D1-F73D-442A-AB21-8E1F458F8F89}"/>
  </tableStyles>
  <colors>
    <mruColors>
      <color rgb="FFFFFF66"/>
      <color rgb="FF3366FF"/>
      <color rgb="FF0060A8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FFC000"/>
  </sheetPr>
  <dimension ref="A1:E493"/>
  <sheetViews>
    <sheetView topLeftCell="A451" workbookViewId="0">
      <selection sqref="A1:E493"/>
    </sheetView>
  </sheetViews>
  <sheetFormatPr baseColWidth="10" defaultColWidth="11.42578125" defaultRowHeight="14.25" x14ac:dyDescent="0.2"/>
  <cols>
    <col min="1" max="1" width="7.7109375" style="6" customWidth="1"/>
    <col min="2" max="2" width="38.7109375" style="6" customWidth="1"/>
    <col min="3" max="3" width="7.5703125" style="2" customWidth="1"/>
    <col min="4" max="4" width="50" style="6" bestFit="1" customWidth="1"/>
    <col min="5" max="5" width="11.42578125" style="6"/>
    <col min="6" max="16384" width="11.42578125" style="5"/>
  </cols>
  <sheetData>
    <row r="1" spans="1:5" ht="15" x14ac:dyDescent="0.25">
      <c r="A1" s="129" t="s">
        <v>125</v>
      </c>
      <c r="B1" s="130" t="s">
        <v>881</v>
      </c>
      <c r="C1" s="130"/>
      <c r="D1" s="130" t="s">
        <v>881</v>
      </c>
      <c r="E1" s="129" t="s">
        <v>125</v>
      </c>
    </row>
    <row r="2" spans="1:5" ht="12.75" x14ac:dyDescent="0.2">
      <c r="A2" s="131">
        <v>10101</v>
      </c>
      <c r="B2" s="131" t="s">
        <v>882</v>
      </c>
      <c r="C2" s="131"/>
      <c r="D2" s="131" t="s">
        <v>882</v>
      </c>
      <c r="E2" s="131">
        <v>10101</v>
      </c>
    </row>
    <row r="3" spans="1:5" ht="12.75" x14ac:dyDescent="0.2">
      <c r="A3" s="131">
        <v>10102</v>
      </c>
      <c r="B3" s="131" t="s">
        <v>883</v>
      </c>
      <c r="C3" s="131"/>
      <c r="D3" s="131" t="s">
        <v>883</v>
      </c>
      <c r="E3" s="131">
        <v>10102</v>
      </c>
    </row>
    <row r="4" spans="1:5" ht="12.75" x14ac:dyDescent="0.2">
      <c r="A4" s="131">
        <v>10103</v>
      </c>
      <c r="B4" s="131" t="s">
        <v>884</v>
      </c>
      <c r="C4" s="131"/>
      <c r="D4" s="131" t="s">
        <v>884</v>
      </c>
      <c r="E4" s="131">
        <v>10103</v>
      </c>
    </row>
    <row r="5" spans="1:5" ht="12.75" x14ac:dyDescent="0.2">
      <c r="A5" s="131">
        <v>10104</v>
      </c>
      <c r="B5" s="131" t="s">
        <v>885</v>
      </c>
      <c r="C5" s="131"/>
      <c r="D5" s="131" t="s">
        <v>885</v>
      </c>
      <c r="E5" s="131">
        <v>10104</v>
      </c>
    </row>
    <row r="6" spans="1:5" ht="12.75" x14ac:dyDescent="0.2">
      <c r="A6" s="131">
        <v>10105</v>
      </c>
      <c r="B6" s="131" t="s">
        <v>886</v>
      </c>
      <c r="C6" s="131"/>
      <c r="D6" s="131" t="s">
        <v>886</v>
      </c>
      <c r="E6" s="131">
        <v>10105</v>
      </c>
    </row>
    <row r="7" spans="1:5" ht="12.75" x14ac:dyDescent="0.2">
      <c r="A7" s="131">
        <v>10106</v>
      </c>
      <c r="B7" s="131" t="s">
        <v>887</v>
      </c>
      <c r="C7" s="131"/>
      <c r="D7" s="131" t="s">
        <v>887</v>
      </c>
      <c r="E7" s="131">
        <v>10106</v>
      </c>
    </row>
    <row r="8" spans="1:5" ht="12.75" x14ac:dyDescent="0.2">
      <c r="A8" s="131">
        <v>10107</v>
      </c>
      <c r="B8" s="131" t="s">
        <v>889</v>
      </c>
      <c r="C8" s="131"/>
      <c r="D8" s="131" t="s">
        <v>889</v>
      </c>
      <c r="E8" s="131">
        <v>10107</v>
      </c>
    </row>
    <row r="9" spans="1:5" ht="12.75" x14ac:dyDescent="0.2">
      <c r="A9" s="131">
        <v>10108</v>
      </c>
      <c r="B9" s="131" t="s">
        <v>891</v>
      </c>
      <c r="C9" s="131"/>
      <c r="D9" s="131" t="s">
        <v>891</v>
      </c>
      <c r="E9" s="131">
        <v>10108</v>
      </c>
    </row>
    <row r="10" spans="1:5" ht="12.75" x14ac:dyDescent="0.2">
      <c r="A10" s="131">
        <v>10109</v>
      </c>
      <c r="B10" s="131" t="s">
        <v>893</v>
      </c>
      <c r="C10" s="131"/>
      <c r="D10" s="131" t="s">
        <v>893</v>
      </c>
      <c r="E10" s="131">
        <v>10109</v>
      </c>
    </row>
    <row r="11" spans="1:5" ht="12.75" x14ac:dyDescent="0.2">
      <c r="A11" s="131">
        <v>10110</v>
      </c>
      <c r="B11" s="131" t="s">
        <v>895</v>
      </c>
      <c r="C11" s="131"/>
      <c r="D11" s="131" t="s">
        <v>895</v>
      </c>
      <c r="E11" s="131">
        <v>10110</v>
      </c>
    </row>
    <row r="12" spans="1:5" ht="12.75" x14ac:dyDescent="0.2">
      <c r="A12" s="131">
        <v>10111</v>
      </c>
      <c r="B12" s="131" t="s">
        <v>896</v>
      </c>
      <c r="C12" s="131"/>
      <c r="D12" s="131" t="s">
        <v>896</v>
      </c>
      <c r="E12" s="131">
        <v>10111</v>
      </c>
    </row>
    <row r="13" spans="1:5" ht="12.75" x14ac:dyDescent="0.2">
      <c r="A13" s="131">
        <v>10201</v>
      </c>
      <c r="B13" s="131" t="s">
        <v>890</v>
      </c>
      <c r="C13" s="131"/>
      <c r="D13" s="131" t="s">
        <v>890</v>
      </c>
      <c r="E13" s="131">
        <v>10201</v>
      </c>
    </row>
    <row r="14" spans="1:5" ht="12.75" x14ac:dyDescent="0.2">
      <c r="A14" s="131">
        <v>10202</v>
      </c>
      <c r="B14" s="131" t="s">
        <v>898</v>
      </c>
      <c r="C14" s="131"/>
      <c r="D14" s="131" t="s">
        <v>898</v>
      </c>
      <c r="E14" s="131">
        <v>10202</v>
      </c>
    </row>
    <row r="15" spans="1:5" ht="12.75" x14ac:dyDescent="0.2">
      <c r="A15" s="131">
        <v>10203</v>
      </c>
      <c r="B15" s="131" t="s">
        <v>900</v>
      </c>
      <c r="C15" s="131"/>
      <c r="D15" s="131" t="s">
        <v>900</v>
      </c>
      <c r="E15" s="131">
        <v>10203</v>
      </c>
    </row>
    <row r="16" spans="1:5" ht="12.75" x14ac:dyDescent="0.2">
      <c r="A16" s="131">
        <v>10301</v>
      </c>
      <c r="B16" s="131" t="s">
        <v>901</v>
      </c>
      <c r="C16" s="131"/>
      <c r="D16" s="131" t="s">
        <v>901</v>
      </c>
      <c r="E16" s="131">
        <v>10301</v>
      </c>
    </row>
    <row r="17" spans="1:5" ht="12.75" x14ac:dyDescent="0.2">
      <c r="A17" s="131">
        <v>10302</v>
      </c>
      <c r="B17" s="131" t="s">
        <v>902</v>
      </c>
      <c r="C17" s="131"/>
      <c r="D17" s="131" t="s">
        <v>902</v>
      </c>
      <c r="E17" s="131">
        <v>10302</v>
      </c>
    </row>
    <row r="18" spans="1:5" ht="12.75" x14ac:dyDescent="0.2">
      <c r="A18" s="131">
        <v>10303</v>
      </c>
      <c r="B18" s="131" t="s">
        <v>904</v>
      </c>
      <c r="C18" s="131"/>
      <c r="D18" s="131" t="s">
        <v>904</v>
      </c>
      <c r="E18" s="131">
        <v>10303</v>
      </c>
    </row>
    <row r="19" spans="1:5" ht="12.75" x14ac:dyDescent="0.2">
      <c r="A19" s="131">
        <v>10304</v>
      </c>
      <c r="B19" s="131" t="s">
        <v>905</v>
      </c>
      <c r="C19" s="131"/>
      <c r="D19" s="131" t="s">
        <v>905</v>
      </c>
      <c r="E19" s="131">
        <v>10304</v>
      </c>
    </row>
    <row r="20" spans="1:5" ht="12.75" x14ac:dyDescent="0.2">
      <c r="A20" s="131">
        <v>10305</v>
      </c>
      <c r="B20" s="131" t="s">
        <v>906</v>
      </c>
      <c r="C20" s="131"/>
      <c r="D20" s="131" t="s">
        <v>906</v>
      </c>
      <c r="E20" s="131">
        <v>10305</v>
      </c>
    </row>
    <row r="21" spans="1:5" ht="12.75" x14ac:dyDescent="0.2">
      <c r="A21" s="131">
        <v>10306</v>
      </c>
      <c r="B21" s="131" t="s">
        <v>907</v>
      </c>
      <c r="C21" s="131"/>
      <c r="D21" s="131" t="s">
        <v>907</v>
      </c>
      <c r="E21" s="131">
        <v>10306</v>
      </c>
    </row>
    <row r="22" spans="1:5" ht="12.75" x14ac:dyDescent="0.2">
      <c r="A22" s="131">
        <v>10307</v>
      </c>
      <c r="B22" s="131" t="s">
        <v>908</v>
      </c>
      <c r="C22" s="131"/>
      <c r="D22" s="131" t="s">
        <v>908</v>
      </c>
      <c r="E22" s="131">
        <v>10307</v>
      </c>
    </row>
    <row r="23" spans="1:5" ht="12.75" x14ac:dyDescent="0.2">
      <c r="A23" s="131">
        <v>10308</v>
      </c>
      <c r="B23" s="131" t="s">
        <v>910</v>
      </c>
      <c r="C23" s="131"/>
      <c r="D23" s="131" t="s">
        <v>910</v>
      </c>
      <c r="E23" s="131">
        <v>10308</v>
      </c>
    </row>
    <row r="24" spans="1:5" ht="12.75" x14ac:dyDescent="0.2">
      <c r="A24" s="131">
        <v>10309</v>
      </c>
      <c r="B24" s="131" t="s">
        <v>911</v>
      </c>
      <c r="C24" s="131"/>
      <c r="D24" s="131" t="s">
        <v>911</v>
      </c>
      <c r="E24" s="131">
        <v>10309</v>
      </c>
    </row>
    <row r="25" spans="1:5" ht="12.75" x14ac:dyDescent="0.2">
      <c r="A25" s="131">
        <v>10310</v>
      </c>
      <c r="B25" s="131" t="s">
        <v>913</v>
      </c>
      <c r="C25" s="131"/>
      <c r="D25" s="131" t="s">
        <v>913</v>
      </c>
      <c r="E25" s="131">
        <v>10310</v>
      </c>
    </row>
    <row r="26" spans="1:5" ht="12.75" x14ac:dyDescent="0.2">
      <c r="A26" s="131">
        <v>10311</v>
      </c>
      <c r="B26" s="131" t="s">
        <v>915</v>
      </c>
      <c r="C26" s="131"/>
      <c r="D26" s="131" t="s">
        <v>915</v>
      </c>
      <c r="E26" s="131">
        <v>10311</v>
      </c>
    </row>
    <row r="27" spans="1:5" ht="12.75" x14ac:dyDescent="0.2">
      <c r="A27" s="131">
        <v>10312</v>
      </c>
      <c r="B27" s="131" t="s">
        <v>916</v>
      </c>
      <c r="C27" s="131"/>
      <c r="D27" s="131" t="s">
        <v>916</v>
      </c>
      <c r="E27" s="131">
        <v>10312</v>
      </c>
    </row>
    <row r="28" spans="1:5" ht="12.75" x14ac:dyDescent="0.2">
      <c r="A28" s="131">
        <v>10313</v>
      </c>
      <c r="B28" s="131" t="s">
        <v>917</v>
      </c>
      <c r="C28" s="131"/>
      <c r="D28" s="131" t="s">
        <v>917</v>
      </c>
      <c r="E28" s="131">
        <v>10313</v>
      </c>
    </row>
    <row r="29" spans="1:5" ht="12.75" x14ac:dyDescent="0.2">
      <c r="A29" s="131">
        <v>10401</v>
      </c>
      <c r="B29" s="131" t="s">
        <v>909</v>
      </c>
      <c r="C29" s="131"/>
      <c r="D29" s="131" t="s">
        <v>909</v>
      </c>
      <c r="E29" s="131">
        <v>10401</v>
      </c>
    </row>
    <row r="30" spans="1:5" ht="12.75" x14ac:dyDescent="0.2">
      <c r="A30" s="131">
        <v>10402</v>
      </c>
      <c r="B30" s="131" t="s">
        <v>919</v>
      </c>
      <c r="C30" s="131"/>
      <c r="D30" s="131" t="s">
        <v>919</v>
      </c>
      <c r="E30" s="131">
        <v>10402</v>
      </c>
    </row>
    <row r="31" spans="1:5" ht="12.75" x14ac:dyDescent="0.2">
      <c r="A31" s="131">
        <v>10403</v>
      </c>
      <c r="B31" s="131" t="s">
        <v>920</v>
      </c>
      <c r="C31" s="131"/>
      <c r="D31" s="131" t="s">
        <v>920</v>
      </c>
      <c r="E31" s="131">
        <v>10403</v>
      </c>
    </row>
    <row r="32" spans="1:5" ht="12.75" x14ac:dyDescent="0.2">
      <c r="A32" s="131">
        <v>10404</v>
      </c>
      <c r="B32" s="131" t="s">
        <v>921</v>
      </c>
      <c r="C32" s="131"/>
      <c r="D32" s="131" t="s">
        <v>921</v>
      </c>
      <c r="E32" s="131">
        <v>10404</v>
      </c>
    </row>
    <row r="33" spans="1:5" ht="12.75" x14ac:dyDescent="0.2">
      <c r="A33" s="131">
        <v>10405</v>
      </c>
      <c r="B33" s="131" t="s">
        <v>922</v>
      </c>
      <c r="C33" s="131"/>
      <c r="D33" s="131" t="s">
        <v>922</v>
      </c>
      <c r="E33" s="131">
        <v>10405</v>
      </c>
    </row>
    <row r="34" spans="1:5" ht="12.75" x14ac:dyDescent="0.2">
      <c r="A34" s="131">
        <v>10406</v>
      </c>
      <c r="B34" s="131" t="s">
        <v>923</v>
      </c>
      <c r="C34" s="131"/>
      <c r="D34" s="131" t="s">
        <v>923</v>
      </c>
      <c r="E34" s="131">
        <v>10406</v>
      </c>
    </row>
    <row r="35" spans="1:5" ht="12.75" x14ac:dyDescent="0.2">
      <c r="A35" s="131">
        <v>10407</v>
      </c>
      <c r="B35" s="131" t="s">
        <v>925</v>
      </c>
      <c r="C35" s="131"/>
      <c r="D35" s="131" t="s">
        <v>925</v>
      </c>
      <c r="E35" s="131">
        <v>10407</v>
      </c>
    </row>
    <row r="36" spans="1:5" ht="12.75" x14ac:dyDescent="0.2">
      <c r="A36" s="131">
        <v>10408</v>
      </c>
      <c r="B36" s="131" t="s">
        <v>926</v>
      </c>
      <c r="C36" s="131"/>
      <c r="D36" s="131" t="s">
        <v>926</v>
      </c>
      <c r="E36" s="131">
        <v>10408</v>
      </c>
    </row>
    <row r="37" spans="1:5" ht="12.75" x14ac:dyDescent="0.2">
      <c r="A37" s="131">
        <v>10409</v>
      </c>
      <c r="B37" s="131" t="s">
        <v>928</v>
      </c>
      <c r="C37" s="131"/>
      <c r="D37" s="131" t="s">
        <v>928</v>
      </c>
      <c r="E37" s="131">
        <v>10409</v>
      </c>
    </row>
    <row r="38" spans="1:5" ht="12.75" x14ac:dyDescent="0.2">
      <c r="A38" s="131">
        <v>10501</v>
      </c>
      <c r="B38" s="131" t="s">
        <v>918</v>
      </c>
      <c r="C38" s="131"/>
      <c r="D38" s="131" t="s">
        <v>918</v>
      </c>
      <c r="E38" s="131">
        <v>10501</v>
      </c>
    </row>
    <row r="39" spans="1:5" ht="12.75" x14ac:dyDescent="0.2">
      <c r="A39" s="131">
        <v>10502</v>
      </c>
      <c r="B39" s="131" t="s">
        <v>929</v>
      </c>
      <c r="C39" s="131"/>
      <c r="D39" s="131" t="s">
        <v>929</v>
      </c>
      <c r="E39" s="131">
        <v>10502</v>
      </c>
    </row>
    <row r="40" spans="1:5" ht="12.75" x14ac:dyDescent="0.2">
      <c r="A40" s="131">
        <v>10503</v>
      </c>
      <c r="B40" s="131" t="s">
        <v>930</v>
      </c>
      <c r="C40" s="131"/>
      <c r="D40" s="131" t="s">
        <v>930</v>
      </c>
      <c r="E40" s="131">
        <v>10503</v>
      </c>
    </row>
    <row r="41" spans="1:5" ht="12.75" x14ac:dyDescent="0.2">
      <c r="A41" s="131">
        <v>10601</v>
      </c>
      <c r="B41" s="131" t="s">
        <v>927</v>
      </c>
      <c r="C41" s="131"/>
      <c r="D41" s="131" t="s">
        <v>927</v>
      </c>
      <c r="E41" s="131">
        <v>10601</v>
      </c>
    </row>
    <row r="42" spans="1:5" ht="12.75" x14ac:dyDescent="0.2">
      <c r="A42" s="131">
        <v>10602</v>
      </c>
      <c r="B42" s="131" t="s">
        <v>931</v>
      </c>
      <c r="C42" s="131"/>
      <c r="D42" s="131" t="s">
        <v>931</v>
      </c>
      <c r="E42" s="131">
        <v>10602</v>
      </c>
    </row>
    <row r="43" spans="1:5" ht="12.75" x14ac:dyDescent="0.2">
      <c r="A43" s="131">
        <v>10603</v>
      </c>
      <c r="B43" s="131" t="s">
        <v>933</v>
      </c>
      <c r="C43" s="131"/>
      <c r="D43" s="131" t="s">
        <v>933</v>
      </c>
      <c r="E43" s="131">
        <v>10603</v>
      </c>
    </row>
    <row r="44" spans="1:5" ht="12.75" x14ac:dyDescent="0.2">
      <c r="A44" s="131">
        <v>10604</v>
      </c>
      <c r="B44" s="131" t="s">
        <v>935</v>
      </c>
      <c r="C44" s="131"/>
      <c r="D44" s="131" t="s">
        <v>935</v>
      </c>
      <c r="E44" s="131">
        <v>10604</v>
      </c>
    </row>
    <row r="45" spans="1:5" ht="12.75" x14ac:dyDescent="0.2">
      <c r="A45" s="131">
        <v>10605</v>
      </c>
      <c r="B45" s="131" t="s">
        <v>936</v>
      </c>
      <c r="C45" s="131"/>
      <c r="D45" s="131" t="s">
        <v>936</v>
      </c>
      <c r="E45" s="131">
        <v>10605</v>
      </c>
    </row>
    <row r="46" spans="1:5" ht="12.75" x14ac:dyDescent="0.2">
      <c r="A46" s="131">
        <v>10606</v>
      </c>
      <c r="B46" s="131" t="s">
        <v>937</v>
      </c>
      <c r="C46" s="131"/>
      <c r="D46" s="131" t="s">
        <v>937</v>
      </c>
      <c r="E46" s="131">
        <v>10606</v>
      </c>
    </row>
    <row r="47" spans="1:5" ht="12.75" x14ac:dyDescent="0.2">
      <c r="A47" s="131">
        <v>10607</v>
      </c>
      <c r="B47" s="131" t="s">
        <v>939</v>
      </c>
      <c r="C47" s="131"/>
      <c r="D47" s="131" t="s">
        <v>939</v>
      </c>
      <c r="E47" s="131">
        <v>10607</v>
      </c>
    </row>
    <row r="48" spans="1:5" ht="12.75" x14ac:dyDescent="0.2">
      <c r="A48" s="131">
        <v>10701</v>
      </c>
      <c r="B48" s="131" t="s">
        <v>934</v>
      </c>
      <c r="C48" s="131"/>
      <c r="D48" s="131" t="s">
        <v>934</v>
      </c>
      <c r="E48" s="131">
        <v>10701</v>
      </c>
    </row>
    <row r="49" spans="1:5" ht="12.75" x14ac:dyDescent="0.2">
      <c r="A49" s="131">
        <v>10702</v>
      </c>
      <c r="B49" s="131" t="s">
        <v>940</v>
      </c>
      <c r="C49" s="131"/>
      <c r="D49" s="131" t="s">
        <v>940</v>
      </c>
      <c r="E49" s="131">
        <v>10702</v>
      </c>
    </row>
    <row r="50" spans="1:5" ht="12.75" x14ac:dyDescent="0.2">
      <c r="A50" s="131">
        <v>10703</v>
      </c>
      <c r="B50" s="131" t="s">
        <v>942</v>
      </c>
      <c r="C50" s="131"/>
      <c r="D50" s="131" t="s">
        <v>942</v>
      </c>
      <c r="E50" s="131">
        <v>10703</v>
      </c>
    </row>
    <row r="51" spans="1:5" ht="12.75" x14ac:dyDescent="0.2">
      <c r="A51" s="131">
        <v>10704</v>
      </c>
      <c r="B51" s="131" t="s">
        <v>1279</v>
      </c>
      <c r="C51" s="131"/>
      <c r="D51" s="131" t="s">
        <v>1279</v>
      </c>
      <c r="E51" s="131">
        <v>10704</v>
      </c>
    </row>
    <row r="52" spans="1:5" ht="12.75" x14ac:dyDescent="0.2">
      <c r="A52" s="131">
        <v>10705</v>
      </c>
      <c r="B52" s="131" t="s">
        <v>944</v>
      </c>
      <c r="C52" s="131"/>
      <c r="D52" s="131" t="s">
        <v>944</v>
      </c>
      <c r="E52" s="131">
        <v>10705</v>
      </c>
    </row>
    <row r="53" spans="1:5" ht="12.75" x14ac:dyDescent="0.2">
      <c r="A53" s="131">
        <v>10706</v>
      </c>
      <c r="B53" s="131" t="s">
        <v>946</v>
      </c>
      <c r="C53" s="131"/>
      <c r="D53" s="131" t="s">
        <v>946</v>
      </c>
      <c r="E53" s="131">
        <v>10706</v>
      </c>
    </row>
    <row r="54" spans="1:5" ht="12.75" x14ac:dyDescent="0.2">
      <c r="A54" s="131">
        <v>10707</v>
      </c>
      <c r="B54" s="131" t="s">
        <v>948</v>
      </c>
      <c r="C54" s="131"/>
      <c r="D54" s="131" t="s">
        <v>948</v>
      </c>
      <c r="E54" s="131">
        <v>10707</v>
      </c>
    </row>
    <row r="55" spans="1:5" ht="12.75" x14ac:dyDescent="0.2">
      <c r="A55" s="131">
        <v>10801</v>
      </c>
      <c r="B55" s="131" t="s">
        <v>941</v>
      </c>
      <c r="C55" s="131"/>
      <c r="D55" s="131" t="s">
        <v>941</v>
      </c>
      <c r="E55" s="131">
        <v>10801</v>
      </c>
    </row>
    <row r="56" spans="1:5" ht="12.75" x14ac:dyDescent="0.2">
      <c r="A56" s="131">
        <v>10802</v>
      </c>
      <c r="B56" s="131" t="s">
        <v>1280</v>
      </c>
      <c r="C56" s="131"/>
      <c r="D56" s="131" t="s">
        <v>1280</v>
      </c>
      <c r="E56" s="131">
        <v>10802</v>
      </c>
    </row>
    <row r="57" spans="1:5" ht="12.75" x14ac:dyDescent="0.2">
      <c r="A57" s="131">
        <v>10803</v>
      </c>
      <c r="B57" s="131" t="s">
        <v>950</v>
      </c>
      <c r="C57" s="131"/>
      <c r="D57" s="131" t="s">
        <v>950</v>
      </c>
      <c r="E57" s="131">
        <v>10803</v>
      </c>
    </row>
    <row r="58" spans="1:5" ht="12.75" x14ac:dyDescent="0.2">
      <c r="A58" s="131">
        <v>10804</v>
      </c>
      <c r="B58" s="131" t="s">
        <v>951</v>
      </c>
      <c r="C58" s="131"/>
      <c r="D58" s="131" t="s">
        <v>951</v>
      </c>
      <c r="E58" s="131">
        <v>10804</v>
      </c>
    </row>
    <row r="59" spans="1:5" ht="12.75" x14ac:dyDescent="0.2">
      <c r="A59" s="131">
        <v>10805</v>
      </c>
      <c r="B59" s="131" t="s">
        <v>952</v>
      </c>
      <c r="C59" s="131"/>
      <c r="D59" s="131" t="s">
        <v>952</v>
      </c>
      <c r="E59" s="131">
        <v>10805</v>
      </c>
    </row>
    <row r="60" spans="1:5" ht="12.75" x14ac:dyDescent="0.2">
      <c r="A60" s="131">
        <v>10806</v>
      </c>
      <c r="B60" s="131" t="s">
        <v>953</v>
      </c>
      <c r="C60" s="131"/>
      <c r="D60" s="131" t="s">
        <v>953</v>
      </c>
      <c r="E60" s="131">
        <v>10806</v>
      </c>
    </row>
    <row r="61" spans="1:5" ht="12.75" x14ac:dyDescent="0.2">
      <c r="A61" s="131">
        <v>10807</v>
      </c>
      <c r="B61" s="131" t="s">
        <v>955</v>
      </c>
      <c r="C61" s="131"/>
      <c r="D61" s="131" t="s">
        <v>955</v>
      </c>
      <c r="E61" s="131">
        <v>10807</v>
      </c>
    </row>
    <row r="62" spans="1:5" ht="12.75" x14ac:dyDescent="0.2">
      <c r="A62" s="131">
        <v>10901</v>
      </c>
      <c r="B62" s="131" t="s">
        <v>949</v>
      </c>
      <c r="C62" s="131"/>
      <c r="D62" s="131" t="s">
        <v>949</v>
      </c>
      <c r="E62" s="131">
        <v>10901</v>
      </c>
    </row>
    <row r="63" spans="1:5" ht="12.75" x14ac:dyDescent="0.2">
      <c r="A63" s="131">
        <v>10902</v>
      </c>
      <c r="B63" s="131" t="s">
        <v>957</v>
      </c>
      <c r="C63" s="131"/>
      <c r="D63" s="131" t="s">
        <v>957</v>
      </c>
      <c r="E63" s="131">
        <v>10902</v>
      </c>
    </row>
    <row r="64" spans="1:5" ht="12.75" x14ac:dyDescent="0.2">
      <c r="A64" s="131">
        <v>10903</v>
      </c>
      <c r="B64" s="131" t="s">
        <v>958</v>
      </c>
      <c r="C64" s="131"/>
      <c r="D64" s="131" t="s">
        <v>958</v>
      </c>
      <c r="E64" s="131">
        <v>10903</v>
      </c>
    </row>
    <row r="65" spans="1:5" ht="12.75" x14ac:dyDescent="0.2">
      <c r="A65" s="131">
        <v>10904</v>
      </c>
      <c r="B65" s="131" t="s">
        <v>959</v>
      </c>
      <c r="C65" s="131"/>
      <c r="D65" s="131" t="s">
        <v>959</v>
      </c>
      <c r="E65" s="131">
        <v>10904</v>
      </c>
    </row>
    <row r="66" spans="1:5" ht="12.75" x14ac:dyDescent="0.2">
      <c r="A66" s="131">
        <v>10905</v>
      </c>
      <c r="B66" s="131" t="s">
        <v>961</v>
      </c>
      <c r="C66" s="131"/>
      <c r="D66" s="131" t="s">
        <v>961</v>
      </c>
      <c r="E66" s="131">
        <v>10905</v>
      </c>
    </row>
    <row r="67" spans="1:5" ht="12.75" x14ac:dyDescent="0.2">
      <c r="A67" s="131">
        <v>10906</v>
      </c>
      <c r="B67" s="131" t="s">
        <v>962</v>
      </c>
      <c r="C67" s="131"/>
      <c r="D67" s="131" t="s">
        <v>962</v>
      </c>
      <c r="E67" s="131">
        <v>10906</v>
      </c>
    </row>
    <row r="68" spans="1:5" ht="12.75" x14ac:dyDescent="0.2">
      <c r="A68" s="131">
        <v>11001</v>
      </c>
      <c r="B68" s="131" t="s">
        <v>954</v>
      </c>
      <c r="C68" s="131"/>
      <c r="D68" s="131" t="s">
        <v>954</v>
      </c>
      <c r="E68" s="131">
        <v>11001</v>
      </c>
    </row>
    <row r="69" spans="1:5" ht="12.75" x14ac:dyDescent="0.2">
      <c r="A69" s="131">
        <v>11002</v>
      </c>
      <c r="B69" s="131" t="s">
        <v>964</v>
      </c>
      <c r="C69" s="131"/>
      <c r="D69" s="131" t="s">
        <v>964</v>
      </c>
      <c r="E69" s="131">
        <v>11002</v>
      </c>
    </row>
    <row r="70" spans="1:5" ht="12.75" x14ac:dyDescent="0.2">
      <c r="A70" s="131">
        <v>11003</v>
      </c>
      <c r="B70" s="131" t="s">
        <v>966</v>
      </c>
      <c r="C70" s="131"/>
      <c r="D70" s="131" t="s">
        <v>966</v>
      </c>
      <c r="E70" s="131">
        <v>11003</v>
      </c>
    </row>
    <row r="71" spans="1:5" ht="12.75" x14ac:dyDescent="0.2">
      <c r="A71" s="131">
        <v>11004</v>
      </c>
      <c r="B71" s="131" t="s">
        <v>968</v>
      </c>
      <c r="C71" s="131"/>
      <c r="D71" s="131" t="s">
        <v>968</v>
      </c>
      <c r="E71" s="131">
        <v>11004</v>
      </c>
    </row>
    <row r="72" spans="1:5" ht="12.75" x14ac:dyDescent="0.2">
      <c r="A72" s="132">
        <v>11005</v>
      </c>
      <c r="B72" s="131" t="s">
        <v>969</v>
      </c>
      <c r="C72" s="131"/>
      <c r="D72" s="131" t="s">
        <v>969</v>
      </c>
      <c r="E72" s="132">
        <v>11005</v>
      </c>
    </row>
    <row r="73" spans="1:5" ht="12.75" x14ac:dyDescent="0.2">
      <c r="A73" s="131">
        <v>11101</v>
      </c>
      <c r="B73" s="131" t="s">
        <v>960</v>
      </c>
      <c r="C73" s="131"/>
      <c r="D73" s="131" t="s">
        <v>960</v>
      </c>
      <c r="E73" s="131">
        <v>11101</v>
      </c>
    </row>
    <row r="74" spans="1:5" ht="12.75" x14ac:dyDescent="0.2">
      <c r="A74" s="131">
        <v>11102</v>
      </c>
      <c r="B74" s="131" t="s">
        <v>971</v>
      </c>
      <c r="C74" s="131"/>
      <c r="D74" s="131" t="s">
        <v>971</v>
      </c>
      <c r="E74" s="131">
        <v>11102</v>
      </c>
    </row>
    <row r="75" spans="1:5" ht="12.75" x14ac:dyDescent="0.2">
      <c r="A75" s="131">
        <v>11103</v>
      </c>
      <c r="B75" s="131" t="s">
        <v>972</v>
      </c>
      <c r="C75" s="131"/>
      <c r="D75" s="131" t="s">
        <v>972</v>
      </c>
      <c r="E75" s="131">
        <v>11103</v>
      </c>
    </row>
    <row r="76" spans="1:5" ht="12.75" x14ac:dyDescent="0.2">
      <c r="A76" s="131">
        <v>11104</v>
      </c>
      <c r="B76" s="131" t="s">
        <v>973</v>
      </c>
      <c r="C76" s="131"/>
      <c r="D76" s="131" t="s">
        <v>973</v>
      </c>
      <c r="E76" s="131">
        <v>11104</v>
      </c>
    </row>
    <row r="77" spans="1:5" ht="12.75" x14ac:dyDescent="0.2">
      <c r="A77" s="131">
        <v>11105</v>
      </c>
      <c r="B77" s="131" t="s">
        <v>974</v>
      </c>
      <c r="C77" s="131"/>
      <c r="D77" s="131" t="s">
        <v>974</v>
      </c>
      <c r="E77" s="131">
        <v>11105</v>
      </c>
    </row>
    <row r="78" spans="1:5" ht="12.75" x14ac:dyDescent="0.2">
      <c r="A78" s="131">
        <v>11201</v>
      </c>
      <c r="B78" s="131" t="s">
        <v>965</v>
      </c>
      <c r="C78" s="131"/>
      <c r="D78" s="131" t="s">
        <v>965</v>
      </c>
      <c r="E78" s="131">
        <v>11201</v>
      </c>
    </row>
    <row r="79" spans="1:5" ht="12.75" x14ac:dyDescent="0.2">
      <c r="A79" s="131">
        <v>11202</v>
      </c>
      <c r="B79" s="131" t="s">
        <v>976</v>
      </c>
      <c r="C79" s="131"/>
      <c r="D79" s="131" t="s">
        <v>976</v>
      </c>
      <c r="E79" s="131">
        <v>11202</v>
      </c>
    </row>
    <row r="80" spans="1:5" ht="12.75" x14ac:dyDescent="0.2">
      <c r="A80" s="131">
        <v>11203</v>
      </c>
      <c r="B80" s="131" t="s">
        <v>978</v>
      </c>
      <c r="C80" s="131"/>
      <c r="D80" s="131" t="s">
        <v>978</v>
      </c>
      <c r="E80" s="131">
        <v>11203</v>
      </c>
    </row>
    <row r="81" spans="1:5" ht="12.75" x14ac:dyDescent="0.2">
      <c r="A81" s="131">
        <v>11204</v>
      </c>
      <c r="B81" s="131" t="s">
        <v>980</v>
      </c>
      <c r="C81" s="131"/>
      <c r="D81" s="131" t="s">
        <v>980</v>
      </c>
      <c r="E81" s="131">
        <v>11204</v>
      </c>
    </row>
    <row r="82" spans="1:5" ht="12.75" x14ac:dyDescent="0.2">
      <c r="A82" s="131">
        <v>11205</v>
      </c>
      <c r="B82" s="131" t="s">
        <v>981</v>
      </c>
      <c r="C82" s="131"/>
      <c r="D82" s="131" t="s">
        <v>981</v>
      </c>
      <c r="E82" s="131">
        <v>11205</v>
      </c>
    </row>
    <row r="83" spans="1:5" ht="12.75" x14ac:dyDescent="0.2">
      <c r="A83" s="131">
        <v>11301</v>
      </c>
      <c r="B83" s="131" t="s">
        <v>1281</v>
      </c>
      <c r="C83" s="131"/>
      <c r="D83" s="131" t="s">
        <v>1281</v>
      </c>
      <c r="E83" s="131">
        <v>11301</v>
      </c>
    </row>
    <row r="84" spans="1:5" ht="12.75" x14ac:dyDescent="0.2">
      <c r="A84" s="131">
        <v>11302</v>
      </c>
      <c r="B84" s="131" t="s">
        <v>1282</v>
      </c>
      <c r="C84" s="131"/>
      <c r="D84" s="131" t="s">
        <v>1282</v>
      </c>
      <c r="E84" s="131">
        <v>11302</v>
      </c>
    </row>
    <row r="85" spans="1:5" ht="12.75" x14ac:dyDescent="0.2">
      <c r="A85" s="131">
        <v>11303</v>
      </c>
      <c r="B85" s="131" t="s">
        <v>984</v>
      </c>
      <c r="C85" s="131"/>
      <c r="D85" s="131" t="s">
        <v>984</v>
      </c>
      <c r="E85" s="131">
        <v>11303</v>
      </c>
    </row>
    <row r="86" spans="1:5" ht="12.75" x14ac:dyDescent="0.2">
      <c r="A86" s="131">
        <v>11304</v>
      </c>
      <c r="B86" s="131" t="s">
        <v>985</v>
      </c>
      <c r="C86" s="131"/>
      <c r="D86" s="131" t="s">
        <v>985</v>
      </c>
      <c r="E86" s="131">
        <v>11304</v>
      </c>
    </row>
    <row r="87" spans="1:5" ht="12.75" x14ac:dyDescent="0.2">
      <c r="A87" s="131">
        <v>11305</v>
      </c>
      <c r="B87" s="131" t="s">
        <v>986</v>
      </c>
      <c r="C87" s="131"/>
      <c r="D87" s="131" t="s">
        <v>986</v>
      </c>
      <c r="E87" s="131">
        <v>11305</v>
      </c>
    </row>
    <row r="88" spans="1:5" ht="12.75" x14ac:dyDescent="0.2">
      <c r="A88" s="131">
        <v>11401</v>
      </c>
      <c r="B88" s="131" t="s">
        <v>988</v>
      </c>
      <c r="C88" s="131"/>
      <c r="D88" s="131" t="s">
        <v>988</v>
      </c>
      <c r="E88" s="131">
        <v>11401</v>
      </c>
    </row>
    <row r="89" spans="1:5" ht="12.75" x14ac:dyDescent="0.2">
      <c r="A89" s="131">
        <v>11402</v>
      </c>
      <c r="B89" s="131" t="s">
        <v>989</v>
      </c>
      <c r="C89" s="131"/>
      <c r="D89" s="131" t="s">
        <v>989</v>
      </c>
      <c r="E89" s="131">
        <v>11402</v>
      </c>
    </row>
    <row r="90" spans="1:5" ht="12.75" x14ac:dyDescent="0.2">
      <c r="A90" s="131">
        <v>11403</v>
      </c>
      <c r="B90" s="131" t="s">
        <v>991</v>
      </c>
      <c r="C90" s="131"/>
      <c r="D90" s="131" t="s">
        <v>991</v>
      </c>
      <c r="E90" s="131">
        <v>11403</v>
      </c>
    </row>
    <row r="91" spans="1:5" ht="12.75" x14ac:dyDescent="0.2">
      <c r="A91" s="131">
        <v>11501</v>
      </c>
      <c r="B91" s="131" t="s">
        <v>993</v>
      </c>
      <c r="C91" s="131"/>
      <c r="D91" s="131" t="s">
        <v>993</v>
      </c>
      <c r="E91" s="131">
        <v>11501</v>
      </c>
    </row>
    <row r="92" spans="1:5" ht="12.75" x14ac:dyDescent="0.2">
      <c r="A92" s="131">
        <v>11502</v>
      </c>
      <c r="B92" s="131" t="s">
        <v>994</v>
      </c>
      <c r="C92" s="131"/>
      <c r="D92" s="131" t="s">
        <v>994</v>
      </c>
      <c r="E92" s="131">
        <v>11502</v>
      </c>
    </row>
    <row r="93" spans="1:5" ht="12.75" x14ac:dyDescent="0.2">
      <c r="A93" s="131">
        <v>11503</v>
      </c>
      <c r="B93" s="131" t="s">
        <v>995</v>
      </c>
      <c r="C93" s="131"/>
      <c r="D93" s="131" t="s">
        <v>995</v>
      </c>
      <c r="E93" s="131">
        <v>11503</v>
      </c>
    </row>
    <row r="94" spans="1:5" ht="12.75" x14ac:dyDescent="0.2">
      <c r="A94" s="131">
        <v>11504</v>
      </c>
      <c r="B94" s="131" t="s">
        <v>996</v>
      </c>
      <c r="C94" s="131"/>
      <c r="D94" s="131" t="s">
        <v>996</v>
      </c>
      <c r="E94" s="131">
        <v>11504</v>
      </c>
    </row>
    <row r="95" spans="1:5" ht="12.75" x14ac:dyDescent="0.2">
      <c r="A95" s="131">
        <v>11601</v>
      </c>
      <c r="B95" s="131" t="s">
        <v>998</v>
      </c>
      <c r="C95" s="131"/>
      <c r="D95" s="131" t="s">
        <v>998</v>
      </c>
      <c r="E95" s="131">
        <v>11601</v>
      </c>
    </row>
    <row r="96" spans="1:5" ht="12.75" x14ac:dyDescent="0.2">
      <c r="A96" s="131">
        <v>11602</v>
      </c>
      <c r="B96" s="131" t="s">
        <v>1000</v>
      </c>
      <c r="C96" s="131"/>
      <c r="D96" s="131" t="s">
        <v>1000</v>
      </c>
      <c r="E96" s="131">
        <v>11602</v>
      </c>
    </row>
    <row r="97" spans="1:5" ht="12.75" x14ac:dyDescent="0.2">
      <c r="A97" s="131">
        <v>11603</v>
      </c>
      <c r="B97" s="131" t="s">
        <v>1001</v>
      </c>
      <c r="C97" s="131"/>
      <c r="D97" s="131" t="s">
        <v>1001</v>
      </c>
      <c r="E97" s="131">
        <v>11603</v>
      </c>
    </row>
    <row r="98" spans="1:5" ht="12.75" x14ac:dyDescent="0.2">
      <c r="A98" s="131">
        <v>11604</v>
      </c>
      <c r="B98" s="131" t="s">
        <v>1002</v>
      </c>
      <c r="C98" s="131"/>
      <c r="D98" s="131" t="s">
        <v>1002</v>
      </c>
      <c r="E98" s="131">
        <v>11604</v>
      </c>
    </row>
    <row r="99" spans="1:5" ht="12.75" x14ac:dyDescent="0.2">
      <c r="A99" s="131">
        <v>11605</v>
      </c>
      <c r="B99" s="131" t="s">
        <v>1003</v>
      </c>
      <c r="C99" s="131"/>
      <c r="D99" s="131" t="s">
        <v>1003</v>
      </c>
      <c r="E99" s="131">
        <v>11605</v>
      </c>
    </row>
    <row r="100" spans="1:5" ht="12.75" x14ac:dyDescent="0.2">
      <c r="A100" s="131">
        <v>11701</v>
      </c>
      <c r="B100" s="131" t="s">
        <v>1004</v>
      </c>
      <c r="C100" s="131"/>
      <c r="D100" s="131" t="s">
        <v>1004</v>
      </c>
      <c r="E100" s="131">
        <v>11701</v>
      </c>
    </row>
    <row r="101" spans="1:5" ht="12.75" x14ac:dyDescent="0.2">
      <c r="A101" s="131">
        <v>11702</v>
      </c>
      <c r="B101" s="131" t="s">
        <v>1006</v>
      </c>
      <c r="C101" s="131"/>
      <c r="D101" s="131" t="s">
        <v>1006</v>
      </c>
      <c r="E101" s="131">
        <v>11702</v>
      </c>
    </row>
    <row r="102" spans="1:5" ht="12.75" x14ac:dyDescent="0.2">
      <c r="A102" s="131">
        <v>11703</v>
      </c>
      <c r="B102" s="131" t="s">
        <v>1007</v>
      </c>
      <c r="C102" s="131"/>
      <c r="D102" s="131" t="s">
        <v>1007</v>
      </c>
      <c r="E102" s="131">
        <v>11703</v>
      </c>
    </row>
    <row r="103" spans="1:5" ht="12.75" x14ac:dyDescent="0.2">
      <c r="A103" s="131">
        <v>11801</v>
      </c>
      <c r="B103" s="131" t="s">
        <v>1008</v>
      </c>
      <c r="C103" s="131"/>
      <c r="D103" s="131" t="s">
        <v>1008</v>
      </c>
      <c r="E103" s="131">
        <v>11801</v>
      </c>
    </row>
    <row r="104" spans="1:5" ht="12.75" x14ac:dyDescent="0.2">
      <c r="A104" s="131">
        <v>11802</v>
      </c>
      <c r="B104" s="131" t="s">
        <v>1009</v>
      </c>
      <c r="C104" s="131"/>
      <c r="D104" s="131" t="s">
        <v>1009</v>
      </c>
      <c r="E104" s="131">
        <v>11802</v>
      </c>
    </row>
    <row r="105" spans="1:5" ht="12.75" x14ac:dyDescent="0.2">
      <c r="A105" s="131">
        <v>11803</v>
      </c>
      <c r="B105" s="131" t="s">
        <v>1010</v>
      </c>
      <c r="C105" s="131"/>
      <c r="D105" s="131" t="s">
        <v>1010</v>
      </c>
      <c r="E105" s="131">
        <v>11803</v>
      </c>
    </row>
    <row r="106" spans="1:5" ht="12.75" x14ac:dyDescent="0.2">
      <c r="A106" s="131">
        <v>11804</v>
      </c>
      <c r="B106" s="131" t="s">
        <v>1012</v>
      </c>
      <c r="C106" s="131"/>
      <c r="D106" s="131" t="s">
        <v>1012</v>
      </c>
      <c r="E106" s="131">
        <v>11804</v>
      </c>
    </row>
    <row r="107" spans="1:5" ht="12.75" x14ac:dyDescent="0.2">
      <c r="A107" s="131">
        <v>11901</v>
      </c>
      <c r="B107" s="131" t="s">
        <v>1283</v>
      </c>
      <c r="C107" s="131"/>
      <c r="D107" s="131" t="s">
        <v>1283</v>
      </c>
      <c r="E107" s="131">
        <v>11901</v>
      </c>
    </row>
    <row r="108" spans="1:5" ht="12.75" x14ac:dyDescent="0.2">
      <c r="A108" s="131">
        <v>11902</v>
      </c>
      <c r="B108" s="131" t="s">
        <v>1284</v>
      </c>
      <c r="C108" s="131"/>
      <c r="D108" s="131" t="s">
        <v>1284</v>
      </c>
      <c r="E108" s="131">
        <v>11902</v>
      </c>
    </row>
    <row r="109" spans="1:5" ht="12.75" x14ac:dyDescent="0.2">
      <c r="A109" s="131">
        <v>11903</v>
      </c>
      <c r="B109" s="131" t="s">
        <v>1013</v>
      </c>
      <c r="C109" s="131"/>
      <c r="D109" s="131" t="s">
        <v>1013</v>
      </c>
      <c r="E109" s="131">
        <v>11903</v>
      </c>
    </row>
    <row r="110" spans="1:5" ht="12.75" x14ac:dyDescent="0.2">
      <c r="A110" s="131">
        <v>11904</v>
      </c>
      <c r="B110" s="131" t="s">
        <v>1015</v>
      </c>
      <c r="C110" s="131"/>
      <c r="D110" s="131" t="s">
        <v>1015</v>
      </c>
      <c r="E110" s="131">
        <v>11904</v>
      </c>
    </row>
    <row r="111" spans="1:5" ht="12.75" x14ac:dyDescent="0.2">
      <c r="A111" s="131">
        <v>11905</v>
      </c>
      <c r="B111" s="131" t="s">
        <v>1016</v>
      </c>
      <c r="C111" s="131"/>
      <c r="D111" s="131" t="s">
        <v>1016</v>
      </c>
      <c r="E111" s="131">
        <v>11905</v>
      </c>
    </row>
    <row r="112" spans="1:5" ht="12.75" x14ac:dyDescent="0.2">
      <c r="A112" s="131">
        <v>11906</v>
      </c>
      <c r="B112" s="131" t="s">
        <v>1017</v>
      </c>
      <c r="C112" s="131"/>
      <c r="D112" s="131" t="s">
        <v>1017</v>
      </c>
      <c r="E112" s="131">
        <v>11906</v>
      </c>
    </row>
    <row r="113" spans="1:5" ht="12.75" x14ac:dyDescent="0.2">
      <c r="A113" s="131">
        <v>11907</v>
      </c>
      <c r="B113" s="131" t="s">
        <v>1019</v>
      </c>
      <c r="C113" s="131"/>
      <c r="D113" s="131" t="s">
        <v>1019</v>
      </c>
      <c r="E113" s="131">
        <v>11907</v>
      </c>
    </row>
    <row r="114" spans="1:5" ht="12.75" x14ac:dyDescent="0.2">
      <c r="A114" s="131">
        <v>11908</v>
      </c>
      <c r="B114" s="131" t="s">
        <v>1020</v>
      </c>
      <c r="C114" s="131"/>
      <c r="D114" s="131" t="s">
        <v>1020</v>
      </c>
      <c r="E114" s="131">
        <v>11908</v>
      </c>
    </row>
    <row r="115" spans="1:5" ht="12.75" x14ac:dyDescent="0.2">
      <c r="A115" s="131">
        <v>11909</v>
      </c>
      <c r="B115" s="131" t="s">
        <v>1021</v>
      </c>
      <c r="C115" s="131"/>
      <c r="D115" s="131" t="s">
        <v>1021</v>
      </c>
      <c r="E115" s="131">
        <v>11909</v>
      </c>
    </row>
    <row r="116" spans="1:5" ht="12.75" x14ac:dyDescent="0.2">
      <c r="A116" s="131">
        <v>11910</v>
      </c>
      <c r="B116" s="131" t="s">
        <v>1022</v>
      </c>
      <c r="C116" s="131"/>
      <c r="D116" s="131" t="s">
        <v>1022</v>
      </c>
      <c r="E116" s="131">
        <v>11910</v>
      </c>
    </row>
    <row r="117" spans="1:5" ht="12.75" x14ac:dyDescent="0.2">
      <c r="A117" s="131">
        <v>11911</v>
      </c>
      <c r="B117" s="131" t="s">
        <v>1023</v>
      </c>
      <c r="C117" s="131"/>
      <c r="D117" s="131" t="s">
        <v>1023</v>
      </c>
      <c r="E117" s="131">
        <v>11911</v>
      </c>
    </row>
    <row r="118" spans="1:5" ht="12.75" x14ac:dyDescent="0.2">
      <c r="A118" s="131">
        <v>11912</v>
      </c>
      <c r="B118" s="131" t="s">
        <v>1024</v>
      </c>
      <c r="C118" s="131"/>
      <c r="D118" s="131" t="s">
        <v>1024</v>
      </c>
      <c r="E118" s="131">
        <v>11912</v>
      </c>
    </row>
    <row r="119" spans="1:5" ht="12.75" x14ac:dyDescent="0.2">
      <c r="A119" s="131">
        <v>12001</v>
      </c>
      <c r="B119" s="131" t="s">
        <v>1285</v>
      </c>
      <c r="C119" s="131"/>
      <c r="D119" s="131" t="s">
        <v>1285</v>
      </c>
      <c r="E119" s="131">
        <v>12001</v>
      </c>
    </row>
    <row r="120" spans="1:5" ht="12.75" x14ac:dyDescent="0.2">
      <c r="A120" s="131">
        <v>12002</v>
      </c>
      <c r="B120" s="131" t="s">
        <v>1286</v>
      </c>
      <c r="C120" s="131"/>
      <c r="D120" s="131" t="s">
        <v>1286</v>
      </c>
      <c r="E120" s="131">
        <v>12002</v>
      </c>
    </row>
    <row r="121" spans="1:5" ht="12.75" x14ac:dyDescent="0.2">
      <c r="A121" s="131">
        <v>12003</v>
      </c>
      <c r="B121" s="131" t="s">
        <v>1287</v>
      </c>
      <c r="C121" s="131"/>
      <c r="D121" s="131" t="s">
        <v>1287</v>
      </c>
      <c r="E121" s="131">
        <v>12003</v>
      </c>
    </row>
    <row r="122" spans="1:5" ht="12.75" x14ac:dyDescent="0.2">
      <c r="A122" s="131">
        <v>12004</v>
      </c>
      <c r="B122" s="131" t="s">
        <v>1288</v>
      </c>
      <c r="C122" s="131"/>
      <c r="D122" s="131" t="s">
        <v>1288</v>
      </c>
      <c r="E122" s="131">
        <v>12004</v>
      </c>
    </row>
    <row r="123" spans="1:5" ht="12.75" x14ac:dyDescent="0.2">
      <c r="A123" s="131">
        <v>12005</v>
      </c>
      <c r="B123" s="131" t="s">
        <v>1289</v>
      </c>
      <c r="C123" s="131"/>
      <c r="D123" s="131" t="s">
        <v>1289</v>
      </c>
      <c r="E123" s="131">
        <v>12005</v>
      </c>
    </row>
    <row r="124" spans="1:5" ht="12.75" x14ac:dyDescent="0.2">
      <c r="A124" s="131">
        <v>12006</v>
      </c>
      <c r="B124" s="131" t="s">
        <v>1290</v>
      </c>
      <c r="C124" s="131"/>
      <c r="D124" s="131" t="s">
        <v>1290</v>
      </c>
      <c r="E124" s="131">
        <v>12006</v>
      </c>
    </row>
    <row r="125" spans="1:5" ht="12.75" x14ac:dyDescent="0.2">
      <c r="A125" s="131">
        <v>20101</v>
      </c>
      <c r="B125" s="131" t="s">
        <v>626</v>
      </c>
      <c r="C125" s="131"/>
      <c r="D125" s="131" t="s">
        <v>626</v>
      </c>
      <c r="E125" s="131">
        <v>20101</v>
      </c>
    </row>
    <row r="126" spans="1:5" ht="12.75" x14ac:dyDescent="0.2">
      <c r="A126" s="131">
        <v>20102</v>
      </c>
      <c r="B126" s="131" t="s">
        <v>970</v>
      </c>
      <c r="C126" s="131"/>
      <c r="D126" s="131" t="s">
        <v>970</v>
      </c>
      <c r="E126" s="131">
        <v>20102</v>
      </c>
    </row>
    <row r="127" spans="1:5" ht="12.75" x14ac:dyDescent="0.2">
      <c r="A127" s="131">
        <v>20103</v>
      </c>
      <c r="B127" s="131" t="s">
        <v>690</v>
      </c>
      <c r="C127" s="131"/>
      <c r="D127" s="131" t="s">
        <v>690</v>
      </c>
      <c r="E127" s="131">
        <v>20103</v>
      </c>
    </row>
    <row r="128" spans="1:5" ht="12.75" x14ac:dyDescent="0.2">
      <c r="A128" s="131">
        <v>20104</v>
      </c>
      <c r="B128" s="131" t="s">
        <v>691</v>
      </c>
      <c r="C128" s="131"/>
      <c r="D128" s="131" t="s">
        <v>691</v>
      </c>
      <c r="E128" s="131">
        <v>20104</v>
      </c>
    </row>
    <row r="129" spans="1:5" ht="12.75" x14ac:dyDescent="0.2">
      <c r="A129" s="131">
        <v>20105</v>
      </c>
      <c r="B129" s="131" t="s">
        <v>1026</v>
      </c>
      <c r="C129" s="131"/>
      <c r="D129" s="131" t="s">
        <v>1026</v>
      </c>
      <c r="E129" s="131">
        <v>20105</v>
      </c>
    </row>
    <row r="130" spans="1:5" ht="12.75" x14ac:dyDescent="0.2">
      <c r="A130" s="131">
        <v>20106</v>
      </c>
      <c r="B130" s="131" t="s">
        <v>693</v>
      </c>
      <c r="C130" s="131"/>
      <c r="D130" s="131" t="s">
        <v>693</v>
      </c>
      <c r="E130" s="131">
        <v>20106</v>
      </c>
    </row>
    <row r="131" spans="1:5" ht="12.75" x14ac:dyDescent="0.2">
      <c r="A131" s="131">
        <v>20107</v>
      </c>
      <c r="B131" s="131" t="s">
        <v>695</v>
      </c>
      <c r="C131" s="131"/>
      <c r="D131" s="131" t="s">
        <v>695</v>
      </c>
      <c r="E131" s="131">
        <v>20107</v>
      </c>
    </row>
    <row r="132" spans="1:5" ht="12.75" x14ac:dyDescent="0.2">
      <c r="A132" s="131">
        <v>20108</v>
      </c>
      <c r="B132" s="131" t="s">
        <v>696</v>
      </c>
      <c r="C132" s="131"/>
      <c r="D132" s="131" t="s">
        <v>696</v>
      </c>
      <c r="E132" s="131">
        <v>20108</v>
      </c>
    </row>
    <row r="133" spans="1:5" ht="12.75" x14ac:dyDescent="0.2">
      <c r="A133" s="131">
        <v>20109</v>
      </c>
      <c r="B133" s="131" t="s">
        <v>1028</v>
      </c>
      <c r="C133" s="131"/>
      <c r="D133" s="131" t="s">
        <v>1028</v>
      </c>
      <c r="E133" s="131">
        <v>20109</v>
      </c>
    </row>
    <row r="134" spans="1:5" ht="12.75" x14ac:dyDescent="0.2">
      <c r="A134" s="131">
        <v>20110</v>
      </c>
      <c r="B134" s="131" t="s">
        <v>699</v>
      </c>
      <c r="C134" s="131"/>
      <c r="D134" s="131" t="s">
        <v>699</v>
      </c>
      <c r="E134" s="131">
        <v>20110</v>
      </c>
    </row>
    <row r="135" spans="1:5" ht="12.75" x14ac:dyDescent="0.2">
      <c r="A135" s="131">
        <v>20111</v>
      </c>
      <c r="B135" s="131" t="s">
        <v>1029</v>
      </c>
      <c r="C135" s="131"/>
      <c r="D135" s="131" t="s">
        <v>1029</v>
      </c>
      <c r="E135" s="131">
        <v>20111</v>
      </c>
    </row>
    <row r="136" spans="1:5" ht="12.75" x14ac:dyDescent="0.2">
      <c r="A136" s="131">
        <v>20112</v>
      </c>
      <c r="B136" s="131" t="s">
        <v>701</v>
      </c>
      <c r="C136" s="131"/>
      <c r="D136" s="131" t="s">
        <v>701</v>
      </c>
      <c r="E136" s="131">
        <v>20112</v>
      </c>
    </row>
    <row r="137" spans="1:5" ht="12.75" x14ac:dyDescent="0.2">
      <c r="A137" s="131">
        <v>20113</v>
      </c>
      <c r="B137" s="131" t="s">
        <v>703</v>
      </c>
      <c r="C137" s="131"/>
      <c r="D137" s="131" t="s">
        <v>703</v>
      </c>
      <c r="E137" s="131">
        <v>20113</v>
      </c>
    </row>
    <row r="138" spans="1:5" ht="12.75" x14ac:dyDescent="0.2">
      <c r="A138" s="131">
        <v>20114</v>
      </c>
      <c r="B138" s="131" t="s">
        <v>1031</v>
      </c>
      <c r="C138" s="131"/>
      <c r="D138" s="131" t="s">
        <v>1031</v>
      </c>
      <c r="E138" s="131">
        <v>20114</v>
      </c>
    </row>
    <row r="139" spans="1:5" ht="12.75" x14ac:dyDescent="0.2">
      <c r="A139" s="131">
        <v>20201</v>
      </c>
      <c r="B139" s="131" t="s">
        <v>892</v>
      </c>
      <c r="C139" s="131"/>
      <c r="D139" s="131" t="s">
        <v>892</v>
      </c>
      <c r="E139" s="131">
        <v>20201</v>
      </c>
    </row>
    <row r="140" spans="1:5" ht="12.75" x14ac:dyDescent="0.2">
      <c r="A140" s="131">
        <v>20202</v>
      </c>
      <c r="B140" s="131" t="s">
        <v>977</v>
      </c>
      <c r="C140" s="131"/>
      <c r="D140" s="131" t="s">
        <v>977</v>
      </c>
      <c r="E140" s="131">
        <v>20202</v>
      </c>
    </row>
    <row r="141" spans="1:5" ht="12.75" x14ac:dyDescent="0.2">
      <c r="A141" s="131">
        <v>20203</v>
      </c>
      <c r="B141" s="131" t="s">
        <v>1033</v>
      </c>
      <c r="C141" s="131"/>
      <c r="D141" s="131" t="s">
        <v>1033</v>
      </c>
      <c r="E141" s="131">
        <v>20203</v>
      </c>
    </row>
    <row r="142" spans="1:5" ht="12.75" x14ac:dyDescent="0.2">
      <c r="A142" s="131">
        <v>20204</v>
      </c>
      <c r="B142" s="131" t="s">
        <v>1291</v>
      </c>
      <c r="C142" s="131"/>
      <c r="D142" s="131" t="s">
        <v>1291</v>
      </c>
      <c r="E142" s="131">
        <v>20204</v>
      </c>
    </row>
    <row r="143" spans="1:5" ht="12.75" x14ac:dyDescent="0.2">
      <c r="A143" s="131">
        <v>20205</v>
      </c>
      <c r="B143" s="131" t="s">
        <v>1034</v>
      </c>
      <c r="C143" s="131"/>
      <c r="D143" s="131" t="s">
        <v>1034</v>
      </c>
      <c r="E143" s="131">
        <v>20205</v>
      </c>
    </row>
    <row r="144" spans="1:5" ht="12.75" x14ac:dyDescent="0.2">
      <c r="A144" s="131">
        <v>20206</v>
      </c>
      <c r="B144" s="131" t="s">
        <v>1035</v>
      </c>
      <c r="C144" s="131"/>
      <c r="D144" s="131" t="s">
        <v>1035</v>
      </c>
      <c r="E144" s="131">
        <v>20206</v>
      </c>
    </row>
    <row r="145" spans="1:5" ht="12.75" x14ac:dyDescent="0.2">
      <c r="A145" s="131">
        <v>20207</v>
      </c>
      <c r="B145" s="131" t="s">
        <v>1036</v>
      </c>
      <c r="C145" s="131"/>
      <c r="D145" s="131" t="s">
        <v>1036</v>
      </c>
      <c r="E145" s="131">
        <v>20207</v>
      </c>
    </row>
    <row r="146" spans="1:5" ht="12.75" x14ac:dyDescent="0.2">
      <c r="A146" s="131">
        <v>20208</v>
      </c>
      <c r="B146" s="131" t="s">
        <v>1037</v>
      </c>
      <c r="C146" s="131"/>
      <c r="D146" s="131" t="s">
        <v>1037</v>
      </c>
      <c r="E146" s="131">
        <v>20208</v>
      </c>
    </row>
    <row r="147" spans="1:5" ht="12.75" x14ac:dyDescent="0.2">
      <c r="A147" s="131">
        <v>20209</v>
      </c>
      <c r="B147" s="131" t="s">
        <v>1039</v>
      </c>
      <c r="C147" s="131"/>
      <c r="D147" s="131" t="s">
        <v>1039</v>
      </c>
      <c r="E147" s="131">
        <v>20209</v>
      </c>
    </row>
    <row r="148" spans="1:5" ht="12.75" x14ac:dyDescent="0.2">
      <c r="A148" s="131">
        <v>20210</v>
      </c>
      <c r="B148" s="131" t="s">
        <v>1040</v>
      </c>
      <c r="C148" s="131"/>
      <c r="D148" s="131" t="s">
        <v>1040</v>
      </c>
      <c r="E148" s="131">
        <v>20210</v>
      </c>
    </row>
    <row r="149" spans="1:5" ht="12.75" x14ac:dyDescent="0.2">
      <c r="A149" s="131">
        <v>20211</v>
      </c>
      <c r="B149" s="131" t="s">
        <v>1041</v>
      </c>
      <c r="C149" s="131"/>
      <c r="D149" s="131" t="s">
        <v>1041</v>
      </c>
      <c r="E149" s="131">
        <v>20211</v>
      </c>
    </row>
    <row r="150" spans="1:5" ht="12.75" x14ac:dyDescent="0.2">
      <c r="A150" s="131">
        <v>20212</v>
      </c>
      <c r="B150" s="131" t="s">
        <v>1043</v>
      </c>
      <c r="C150" s="131"/>
      <c r="D150" s="131" t="s">
        <v>1043</v>
      </c>
      <c r="E150" s="131">
        <v>20212</v>
      </c>
    </row>
    <row r="151" spans="1:5" ht="12.75" x14ac:dyDescent="0.2">
      <c r="A151" s="131">
        <v>20213</v>
      </c>
      <c r="B151" s="131" t="s">
        <v>1292</v>
      </c>
      <c r="C151" s="131"/>
      <c r="D151" s="131" t="s">
        <v>1292</v>
      </c>
      <c r="E151" s="131">
        <v>20213</v>
      </c>
    </row>
    <row r="152" spans="1:5" ht="12.75" x14ac:dyDescent="0.2">
      <c r="A152" s="131">
        <v>20214</v>
      </c>
      <c r="B152" s="131" t="s">
        <v>1044</v>
      </c>
      <c r="C152" s="131"/>
      <c r="D152" s="131" t="s">
        <v>1044</v>
      </c>
      <c r="E152" s="131">
        <v>20214</v>
      </c>
    </row>
    <row r="153" spans="1:5" ht="12.75" x14ac:dyDescent="0.2">
      <c r="A153" s="131">
        <v>20301</v>
      </c>
      <c r="B153" s="131" t="s">
        <v>633</v>
      </c>
      <c r="C153" s="131"/>
      <c r="D153" s="131" t="s">
        <v>633</v>
      </c>
      <c r="E153" s="131">
        <v>20301</v>
      </c>
    </row>
    <row r="154" spans="1:5" ht="12.75" x14ac:dyDescent="0.2">
      <c r="A154" s="131">
        <v>20302</v>
      </c>
      <c r="B154" s="131" t="s">
        <v>671</v>
      </c>
      <c r="C154" s="131"/>
      <c r="D154" s="131" t="s">
        <v>671</v>
      </c>
      <c r="E154" s="131">
        <v>20302</v>
      </c>
    </row>
    <row r="155" spans="1:5" ht="12.75" x14ac:dyDescent="0.2">
      <c r="A155" s="131">
        <v>20303</v>
      </c>
      <c r="B155" s="131" t="s">
        <v>1045</v>
      </c>
      <c r="C155" s="131"/>
      <c r="D155" s="131" t="s">
        <v>1045</v>
      </c>
      <c r="E155" s="131">
        <v>20303</v>
      </c>
    </row>
    <row r="156" spans="1:5" ht="12.75" x14ac:dyDescent="0.2">
      <c r="A156" s="131">
        <v>20304</v>
      </c>
      <c r="B156" s="131" t="s">
        <v>711</v>
      </c>
      <c r="C156" s="131"/>
      <c r="D156" s="131" t="s">
        <v>711</v>
      </c>
      <c r="E156" s="131">
        <v>20304</v>
      </c>
    </row>
    <row r="157" spans="1:5" ht="12.75" x14ac:dyDescent="0.2">
      <c r="A157" s="131">
        <v>20305</v>
      </c>
      <c r="B157" s="131" t="s">
        <v>712</v>
      </c>
      <c r="C157" s="131"/>
      <c r="D157" s="131" t="s">
        <v>712</v>
      </c>
      <c r="E157" s="131">
        <v>20305</v>
      </c>
    </row>
    <row r="158" spans="1:5" ht="12.75" x14ac:dyDescent="0.2">
      <c r="A158" s="131">
        <v>20307</v>
      </c>
      <c r="B158" s="131" t="s">
        <v>714</v>
      </c>
      <c r="C158" s="131"/>
      <c r="D158" s="131" t="s">
        <v>714</v>
      </c>
      <c r="E158" s="131">
        <v>20307</v>
      </c>
    </row>
    <row r="159" spans="1:5" ht="12.75" x14ac:dyDescent="0.2">
      <c r="A159" s="131">
        <v>20308</v>
      </c>
      <c r="B159" s="131" t="s">
        <v>716</v>
      </c>
      <c r="C159" s="131"/>
      <c r="D159" s="131" t="s">
        <v>716</v>
      </c>
      <c r="E159" s="131">
        <v>20308</v>
      </c>
    </row>
    <row r="160" spans="1:5" ht="12.75" x14ac:dyDescent="0.2">
      <c r="A160" s="131">
        <v>20401</v>
      </c>
      <c r="B160" s="131" t="s">
        <v>638</v>
      </c>
      <c r="C160" s="131"/>
      <c r="D160" s="131" t="s">
        <v>638</v>
      </c>
      <c r="E160" s="131">
        <v>20401</v>
      </c>
    </row>
    <row r="161" spans="1:5" ht="12.75" x14ac:dyDescent="0.2">
      <c r="A161" s="131">
        <v>20402</v>
      </c>
      <c r="B161" s="131" t="s">
        <v>674</v>
      </c>
      <c r="C161" s="131"/>
      <c r="D161" s="131" t="s">
        <v>674</v>
      </c>
      <c r="E161" s="131">
        <v>20402</v>
      </c>
    </row>
    <row r="162" spans="1:5" ht="12.75" x14ac:dyDescent="0.2">
      <c r="A162" s="131">
        <v>20403</v>
      </c>
      <c r="B162" s="131" t="s">
        <v>1047</v>
      </c>
      <c r="C162" s="131"/>
      <c r="D162" s="131" t="s">
        <v>1047</v>
      </c>
      <c r="E162" s="131">
        <v>20403</v>
      </c>
    </row>
    <row r="163" spans="1:5" ht="12.75" x14ac:dyDescent="0.2">
      <c r="A163" s="131">
        <v>20404</v>
      </c>
      <c r="B163" s="131" t="s">
        <v>719</v>
      </c>
      <c r="C163" s="131"/>
      <c r="D163" s="131" t="s">
        <v>719</v>
      </c>
      <c r="E163" s="131">
        <v>20404</v>
      </c>
    </row>
    <row r="164" spans="1:5" ht="12.75" x14ac:dyDescent="0.2">
      <c r="A164" s="131">
        <v>20501</v>
      </c>
      <c r="B164" s="131" t="s">
        <v>642</v>
      </c>
      <c r="C164" s="131"/>
      <c r="D164" s="131" t="s">
        <v>642</v>
      </c>
      <c r="E164" s="131">
        <v>20501</v>
      </c>
    </row>
    <row r="165" spans="1:5" ht="12.75" x14ac:dyDescent="0.2">
      <c r="A165" s="131">
        <v>20502</v>
      </c>
      <c r="B165" s="131" t="s">
        <v>1005</v>
      </c>
      <c r="C165" s="131"/>
      <c r="D165" s="131" t="s">
        <v>1005</v>
      </c>
      <c r="E165" s="131">
        <v>20502</v>
      </c>
    </row>
    <row r="166" spans="1:5" ht="12.75" x14ac:dyDescent="0.2">
      <c r="A166" s="131">
        <v>20503</v>
      </c>
      <c r="B166" s="131" t="s">
        <v>721</v>
      </c>
      <c r="C166" s="131"/>
      <c r="D166" s="131" t="s">
        <v>721</v>
      </c>
      <c r="E166" s="131">
        <v>20503</v>
      </c>
    </row>
    <row r="167" spans="1:5" ht="12.75" x14ac:dyDescent="0.2">
      <c r="A167" s="131">
        <v>20504</v>
      </c>
      <c r="B167" s="131" t="s">
        <v>723</v>
      </c>
      <c r="C167" s="131"/>
      <c r="D167" s="131" t="s">
        <v>723</v>
      </c>
      <c r="E167" s="131">
        <v>20504</v>
      </c>
    </row>
    <row r="168" spans="1:5" ht="12.75" x14ac:dyDescent="0.2">
      <c r="A168" s="131">
        <v>20505</v>
      </c>
      <c r="B168" s="131" t="s">
        <v>1050</v>
      </c>
      <c r="C168" s="131"/>
      <c r="D168" s="131" t="s">
        <v>1050</v>
      </c>
      <c r="E168" s="131">
        <v>20505</v>
      </c>
    </row>
    <row r="169" spans="1:5" ht="12.75" x14ac:dyDescent="0.2">
      <c r="A169" s="131">
        <v>20506</v>
      </c>
      <c r="B169" s="131" t="s">
        <v>1051</v>
      </c>
      <c r="C169" s="131"/>
      <c r="D169" s="131" t="s">
        <v>1051</v>
      </c>
      <c r="E169" s="131">
        <v>20506</v>
      </c>
    </row>
    <row r="170" spans="1:5" ht="12.75" x14ac:dyDescent="0.2">
      <c r="A170" s="131">
        <v>20507</v>
      </c>
      <c r="B170" s="131" t="s">
        <v>725</v>
      </c>
      <c r="C170" s="131"/>
      <c r="D170" s="131" t="s">
        <v>725</v>
      </c>
      <c r="E170" s="131">
        <v>20507</v>
      </c>
    </row>
    <row r="171" spans="1:5" ht="12.75" x14ac:dyDescent="0.2">
      <c r="A171" s="131">
        <v>20508</v>
      </c>
      <c r="B171" s="131" t="s">
        <v>727</v>
      </c>
      <c r="C171" s="131"/>
      <c r="D171" s="131" t="s">
        <v>727</v>
      </c>
      <c r="E171" s="131">
        <v>20508</v>
      </c>
    </row>
    <row r="172" spans="1:5" ht="12.75" x14ac:dyDescent="0.2">
      <c r="A172" s="131">
        <v>20601</v>
      </c>
      <c r="B172" s="131" t="s">
        <v>647</v>
      </c>
      <c r="C172" s="131"/>
      <c r="D172" s="131" t="s">
        <v>647</v>
      </c>
      <c r="E172" s="131">
        <v>20601</v>
      </c>
    </row>
    <row r="173" spans="1:5" ht="12.75" x14ac:dyDescent="0.2">
      <c r="A173" s="131">
        <v>20602</v>
      </c>
      <c r="B173" s="131" t="s">
        <v>680</v>
      </c>
      <c r="C173" s="131"/>
      <c r="D173" s="131" t="s">
        <v>680</v>
      </c>
      <c r="E173" s="131">
        <v>20602</v>
      </c>
    </row>
    <row r="174" spans="1:5" ht="12.75" x14ac:dyDescent="0.2">
      <c r="A174" s="131">
        <v>20603</v>
      </c>
      <c r="B174" s="131" t="s">
        <v>1052</v>
      </c>
      <c r="C174" s="131"/>
      <c r="D174" s="131" t="s">
        <v>1052</v>
      </c>
      <c r="E174" s="131">
        <v>20603</v>
      </c>
    </row>
    <row r="175" spans="1:5" ht="12.75" x14ac:dyDescent="0.2">
      <c r="A175" s="131">
        <v>20604</v>
      </c>
      <c r="B175" s="131" t="s">
        <v>732</v>
      </c>
      <c r="C175" s="131"/>
      <c r="D175" s="131" t="s">
        <v>732</v>
      </c>
      <c r="E175" s="131">
        <v>20604</v>
      </c>
    </row>
    <row r="176" spans="1:5" ht="12.75" x14ac:dyDescent="0.2">
      <c r="A176" s="131">
        <v>20605</v>
      </c>
      <c r="B176" s="131" t="s">
        <v>1053</v>
      </c>
      <c r="C176" s="131"/>
      <c r="D176" s="131" t="s">
        <v>1053</v>
      </c>
      <c r="E176" s="131">
        <v>20605</v>
      </c>
    </row>
    <row r="177" spans="1:5" ht="12.75" x14ac:dyDescent="0.2">
      <c r="A177" s="131">
        <v>20606</v>
      </c>
      <c r="B177" s="131" t="s">
        <v>733</v>
      </c>
      <c r="C177" s="131"/>
      <c r="D177" s="131" t="s">
        <v>733</v>
      </c>
      <c r="E177" s="131">
        <v>20606</v>
      </c>
    </row>
    <row r="178" spans="1:5" ht="12.75" x14ac:dyDescent="0.2">
      <c r="A178" s="131">
        <v>20607</v>
      </c>
      <c r="B178" s="131" t="s">
        <v>1293</v>
      </c>
      <c r="C178" s="131"/>
      <c r="D178" s="131" t="s">
        <v>1293</v>
      </c>
      <c r="E178" s="131">
        <v>20607</v>
      </c>
    </row>
    <row r="179" spans="1:5" ht="12.75" x14ac:dyDescent="0.2">
      <c r="A179" s="131">
        <v>20608</v>
      </c>
      <c r="B179" s="131" t="s">
        <v>735</v>
      </c>
      <c r="C179" s="131"/>
      <c r="D179" s="131" t="s">
        <v>735</v>
      </c>
      <c r="E179" s="131">
        <v>20608</v>
      </c>
    </row>
    <row r="180" spans="1:5" ht="12.75" x14ac:dyDescent="0.2">
      <c r="A180" s="131">
        <v>20701</v>
      </c>
      <c r="B180" s="131" t="s">
        <v>651</v>
      </c>
      <c r="C180" s="131"/>
      <c r="D180" s="131" t="s">
        <v>651</v>
      </c>
      <c r="E180" s="131">
        <v>20701</v>
      </c>
    </row>
    <row r="181" spans="1:5" ht="12.75" x14ac:dyDescent="0.2">
      <c r="A181" s="131">
        <v>20702</v>
      </c>
      <c r="B181" s="131" t="s">
        <v>683</v>
      </c>
      <c r="C181" s="131"/>
      <c r="D181" s="131" t="s">
        <v>683</v>
      </c>
      <c r="E181" s="131">
        <v>20702</v>
      </c>
    </row>
    <row r="182" spans="1:5" ht="12.75" x14ac:dyDescent="0.2">
      <c r="A182" s="131">
        <v>20703</v>
      </c>
      <c r="B182" s="131" t="s">
        <v>737</v>
      </c>
      <c r="C182" s="131"/>
      <c r="D182" s="131" t="s">
        <v>737</v>
      </c>
      <c r="E182" s="131">
        <v>20703</v>
      </c>
    </row>
    <row r="183" spans="1:5" ht="12.75" x14ac:dyDescent="0.2">
      <c r="A183" s="131">
        <v>20704</v>
      </c>
      <c r="B183" s="131" t="s">
        <v>738</v>
      </c>
      <c r="C183" s="131"/>
      <c r="D183" s="131" t="s">
        <v>738</v>
      </c>
      <c r="E183" s="131">
        <v>20704</v>
      </c>
    </row>
    <row r="184" spans="1:5" ht="12.75" x14ac:dyDescent="0.2">
      <c r="A184" s="131">
        <v>20705</v>
      </c>
      <c r="B184" s="131" t="s">
        <v>739</v>
      </c>
      <c r="C184" s="131"/>
      <c r="D184" s="131" t="s">
        <v>739</v>
      </c>
      <c r="E184" s="131">
        <v>20705</v>
      </c>
    </row>
    <row r="185" spans="1:5" ht="12.75" x14ac:dyDescent="0.2">
      <c r="A185" s="131">
        <v>20706</v>
      </c>
      <c r="B185" s="131" t="s">
        <v>1056</v>
      </c>
      <c r="C185" s="131"/>
      <c r="D185" s="131" t="s">
        <v>1056</v>
      </c>
      <c r="E185" s="131">
        <v>20706</v>
      </c>
    </row>
    <row r="186" spans="1:5" ht="12.75" x14ac:dyDescent="0.2">
      <c r="A186" s="131">
        <v>20707</v>
      </c>
      <c r="B186" s="131" t="s">
        <v>1058</v>
      </c>
      <c r="C186" s="131"/>
      <c r="D186" s="131" t="s">
        <v>1058</v>
      </c>
      <c r="E186" s="131">
        <v>20707</v>
      </c>
    </row>
    <row r="187" spans="1:5" ht="12.75" x14ac:dyDescent="0.2">
      <c r="A187" s="131">
        <v>20801</v>
      </c>
      <c r="B187" s="131" t="s">
        <v>943</v>
      </c>
      <c r="C187" s="131"/>
      <c r="D187" s="131" t="s">
        <v>943</v>
      </c>
      <c r="E187" s="131">
        <v>20801</v>
      </c>
    </row>
    <row r="188" spans="1:5" ht="12.75" x14ac:dyDescent="0.2">
      <c r="A188" s="131">
        <v>20802</v>
      </c>
      <c r="B188" s="131" t="s">
        <v>1025</v>
      </c>
      <c r="C188" s="131"/>
      <c r="D188" s="131" t="s">
        <v>1025</v>
      </c>
      <c r="E188" s="131">
        <v>20802</v>
      </c>
    </row>
    <row r="189" spans="1:5" ht="12.75" x14ac:dyDescent="0.2">
      <c r="A189" s="131">
        <v>20803</v>
      </c>
      <c r="B189" s="131" t="s">
        <v>1060</v>
      </c>
      <c r="C189" s="131"/>
      <c r="D189" s="131" t="s">
        <v>1060</v>
      </c>
      <c r="E189" s="131">
        <v>20803</v>
      </c>
    </row>
    <row r="190" spans="1:5" ht="12.75" x14ac:dyDescent="0.2">
      <c r="A190" s="131">
        <v>20804</v>
      </c>
      <c r="B190" s="131" t="s">
        <v>1061</v>
      </c>
      <c r="C190" s="131"/>
      <c r="D190" s="131" t="s">
        <v>1061</v>
      </c>
      <c r="E190" s="131">
        <v>20804</v>
      </c>
    </row>
    <row r="191" spans="1:5" ht="12.75" x14ac:dyDescent="0.2">
      <c r="A191" s="131">
        <v>20805</v>
      </c>
      <c r="B191" s="131" t="s">
        <v>1294</v>
      </c>
      <c r="C191" s="131"/>
      <c r="D191" s="131" t="s">
        <v>1294</v>
      </c>
      <c r="E191" s="131">
        <v>20805</v>
      </c>
    </row>
    <row r="192" spans="1:5" ht="12.75" x14ac:dyDescent="0.2">
      <c r="A192" s="131">
        <v>20901</v>
      </c>
      <c r="B192" s="131" t="s">
        <v>656</v>
      </c>
      <c r="C192" s="131"/>
      <c r="D192" s="131" t="s">
        <v>656</v>
      </c>
      <c r="E192" s="131">
        <v>20901</v>
      </c>
    </row>
    <row r="193" spans="1:5" ht="12.75" x14ac:dyDescent="0.2">
      <c r="A193" s="131">
        <v>20902</v>
      </c>
      <c r="B193" s="131" t="s">
        <v>689</v>
      </c>
      <c r="C193" s="131"/>
      <c r="D193" s="131" t="s">
        <v>689</v>
      </c>
      <c r="E193" s="131">
        <v>20902</v>
      </c>
    </row>
    <row r="194" spans="1:5" ht="12.75" x14ac:dyDescent="0.2">
      <c r="A194" s="131">
        <v>20903</v>
      </c>
      <c r="B194" s="131" t="s">
        <v>1295</v>
      </c>
      <c r="C194" s="131"/>
      <c r="D194" s="131" t="s">
        <v>1295</v>
      </c>
      <c r="E194" s="131">
        <v>20903</v>
      </c>
    </row>
    <row r="195" spans="1:5" ht="12.75" x14ac:dyDescent="0.2">
      <c r="A195" s="131">
        <v>20904</v>
      </c>
      <c r="B195" s="131" t="s">
        <v>744</v>
      </c>
      <c r="C195" s="131"/>
      <c r="D195" s="131" t="s">
        <v>744</v>
      </c>
      <c r="E195" s="131">
        <v>20904</v>
      </c>
    </row>
    <row r="196" spans="1:5" ht="12.75" x14ac:dyDescent="0.2">
      <c r="A196" s="131">
        <v>20905</v>
      </c>
      <c r="B196" s="131" t="s">
        <v>745</v>
      </c>
      <c r="C196" s="131"/>
      <c r="D196" s="131" t="s">
        <v>745</v>
      </c>
      <c r="E196" s="131">
        <v>20905</v>
      </c>
    </row>
    <row r="197" spans="1:5" ht="12.75" x14ac:dyDescent="0.2">
      <c r="A197" s="131">
        <v>21001</v>
      </c>
      <c r="B197" s="131" t="s">
        <v>660</v>
      </c>
      <c r="C197" s="131"/>
      <c r="D197" s="131" t="s">
        <v>660</v>
      </c>
      <c r="E197" s="131">
        <v>21001</v>
      </c>
    </row>
    <row r="198" spans="1:5" ht="12.75" x14ac:dyDescent="0.2">
      <c r="A198" s="131">
        <v>21002</v>
      </c>
      <c r="B198" s="131" t="s">
        <v>694</v>
      </c>
      <c r="C198" s="131"/>
      <c r="D198" s="131" t="s">
        <v>694</v>
      </c>
      <c r="E198" s="131">
        <v>21002</v>
      </c>
    </row>
    <row r="199" spans="1:5" ht="12.75" x14ac:dyDescent="0.2">
      <c r="A199" s="131">
        <v>21003</v>
      </c>
      <c r="B199" s="131" t="s">
        <v>747</v>
      </c>
      <c r="C199" s="131"/>
      <c r="D199" s="131" t="s">
        <v>747</v>
      </c>
      <c r="E199" s="131">
        <v>21003</v>
      </c>
    </row>
    <row r="200" spans="1:5" ht="12.75" x14ac:dyDescent="0.2">
      <c r="A200" s="131">
        <v>21004</v>
      </c>
      <c r="B200" s="131" t="s">
        <v>1296</v>
      </c>
      <c r="C200" s="131"/>
      <c r="D200" s="131" t="s">
        <v>1296</v>
      </c>
      <c r="E200" s="131">
        <v>21004</v>
      </c>
    </row>
    <row r="201" spans="1:5" ht="12.75" x14ac:dyDescent="0.2">
      <c r="A201" s="131">
        <v>21005</v>
      </c>
      <c r="B201" s="131" t="s">
        <v>749</v>
      </c>
      <c r="C201" s="131"/>
      <c r="D201" s="131" t="s">
        <v>749</v>
      </c>
      <c r="E201" s="131">
        <v>21005</v>
      </c>
    </row>
    <row r="202" spans="1:5" ht="12.75" x14ac:dyDescent="0.2">
      <c r="A202" s="131">
        <v>21006</v>
      </c>
      <c r="B202" s="131" t="s">
        <v>751</v>
      </c>
      <c r="C202" s="131"/>
      <c r="D202" s="131" t="s">
        <v>751</v>
      </c>
      <c r="E202" s="131">
        <v>21006</v>
      </c>
    </row>
    <row r="203" spans="1:5" ht="12.75" x14ac:dyDescent="0.2">
      <c r="A203" s="131">
        <v>21007</v>
      </c>
      <c r="B203" s="131" t="s">
        <v>1297</v>
      </c>
      <c r="C203" s="131"/>
      <c r="D203" s="131" t="s">
        <v>1297</v>
      </c>
      <c r="E203" s="131">
        <v>21007</v>
      </c>
    </row>
    <row r="204" spans="1:5" ht="12.75" x14ac:dyDescent="0.2">
      <c r="A204" s="131">
        <v>21008</v>
      </c>
      <c r="B204" s="131" t="s">
        <v>752</v>
      </c>
      <c r="C204" s="131"/>
      <c r="D204" s="131" t="s">
        <v>752</v>
      </c>
      <c r="E204" s="131">
        <v>21008</v>
      </c>
    </row>
    <row r="205" spans="1:5" ht="12.75" x14ac:dyDescent="0.2">
      <c r="A205" s="131">
        <v>21009</v>
      </c>
      <c r="B205" s="131" t="s">
        <v>753</v>
      </c>
      <c r="C205" s="131"/>
      <c r="D205" s="131" t="s">
        <v>753</v>
      </c>
      <c r="E205" s="131">
        <v>21009</v>
      </c>
    </row>
    <row r="206" spans="1:5" ht="12.75" x14ac:dyDescent="0.2">
      <c r="A206" s="131">
        <v>21010</v>
      </c>
      <c r="B206" s="131" t="s">
        <v>754</v>
      </c>
      <c r="C206" s="131"/>
      <c r="D206" s="131" t="s">
        <v>754</v>
      </c>
      <c r="E206" s="131">
        <v>21010</v>
      </c>
    </row>
    <row r="207" spans="1:5" ht="12.75" x14ac:dyDescent="0.2">
      <c r="A207" s="131">
        <v>21011</v>
      </c>
      <c r="B207" s="131" t="s">
        <v>755</v>
      </c>
      <c r="C207" s="131"/>
      <c r="D207" s="131" t="s">
        <v>755</v>
      </c>
      <c r="E207" s="131">
        <v>21011</v>
      </c>
    </row>
    <row r="208" spans="1:5" ht="12.75" x14ac:dyDescent="0.2">
      <c r="A208" s="131">
        <v>21012</v>
      </c>
      <c r="B208" s="131" t="s">
        <v>756</v>
      </c>
      <c r="C208" s="131"/>
      <c r="D208" s="131" t="s">
        <v>756</v>
      </c>
      <c r="E208" s="131">
        <v>21012</v>
      </c>
    </row>
    <row r="209" spans="1:5" ht="12.75" x14ac:dyDescent="0.2">
      <c r="A209" s="131">
        <v>21013</v>
      </c>
      <c r="B209" s="131" t="s">
        <v>757</v>
      </c>
      <c r="C209" s="131"/>
      <c r="D209" s="131" t="s">
        <v>757</v>
      </c>
      <c r="E209" s="131">
        <v>21013</v>
      </c>
    </row>
    <row r="210" spans="1:5" ht="12.75" x14ac:dyDescent="0.2">
      <c r="A210" s="131">
        <v>21101</v>
      </c>
      <c r="B210" s="131" t="s">
        <v>663</v>
      </c>
      <c r="C210" s="131"/>
      <c r="D210" s="131" t="s">
        <v>663</v>
      </c>
      <c r="E210" s="131">
        <v>21101</v>
      </c>
    </row>
    <row r="211" spans="1:5" ht="12.75" x14ac:dyDescent="0.2">
      <c r="A211" s="131">
        <v>21102</v>
      </c>
      <c r="B211" s="131" t="s">
        <v>700</v>
      </c>
      <c r="C211" s="131"/>
      <c r="D211" s="131" t="s">
        <v>700</v>
      </c>
      <c r="E211" s="131">
        <v>21102</v>
      </c>
    </row>
    <row r="212" spans="1:5" ht="12.75" x14ac:dyDescent="0.2">
      <c r="A212" s="131">
        <v>21103</v>
      </c>
      <c r="B212" s="131" t="s">
        <v>1298</v>
      </c>
      <c r="C212" s="131"/>
      <c r="D212" s="131" t="s">
        <v>1298</v>
      </c>
      <c r="E212" s="131">
        <v>21103</v>
      </c>
    </row>
    <row r="213" spans="1:5" ht="12.75" x14ac:dyDescent="0.2">
      <c r="A213" s="131">
        <v>21104</v>
      </c>
      <c r="B213" s="131" t="s">
        <v>761</v>
      </c>
      <c r="C213" s="131"/>
      <c r="D213" s="131" t="s">
        <v>761</v>
      </c>
      <c r="E213" s="131">
        <v>21104</v>
      </c>
    </row>
    <row r="214" spans="1:5" ht="12.75" x14ac:dyDescent="0.2">
      <c r="A214" s="131">
        <v>21105</v>
      </c>
      <c r="B214" s="131" t="s">
        <v>762</v>
      </c>
      <c r="C214" s="131"/>
      <c r="D214" s="131" t="s">
        <v>762</v>
      </c>
      <c r="E214" s="131">
        <v>21105</v>
      </c>
    </row>
    <row r="215" spans="1:5" ht="12.75" x14ac:dyDescent="0.2">
      <c r="A215" s="131">
        <v>21106</v>
      </c>
      <c r="B215" s="131" t="s">
        <v>763</v>
      </c>
      <c r="C215" s="131"/>
      <c r="D215" s="131" t="s">
        <v>763</v>
      </c>
      <c r="E215" s="131">
        <v>21106</v>
      </c>
    </row>
    <row r="216" spans="1:5" ht="12.75" x14ac:dyDescent="0.2">
      <c r="A216" s="131">
        <v>21107</v>
      </c>
      <c r="B216" s="131" t="s">
        <v>764</v>
      </c>
      <c r="C216" s="131"/>
      <c r="D216" s="131" t="s">
        <v>764</v>
      </c>
      <c r="E216" s="131">
        <v>21107</v>
      </c>
    </row>
    <row r="217" spans="1:5" ht="12.75" x14ac:dyDescent="0.2">
      <c r="A217" s="131">
        <v>21201</v>
      </c>
      <c r="B217" s="131" t="s">
        <v>967</v>
      </c>
      <c r="C217" s="131"/>
      <c r="D217" s="131" t="s">
        <v>967</v>
      </c>
      <c r="E217" s="131">
        <v>21201</v>
      </c>
    </row>
    <row r="218" spans="1:5" ht="12.75" x14ac:dyDescent="0.2">
      <c r="A218" s="131">
        <v>21202</v>
      </c>
      <c r="B218" s="131" t="s">
        <v>1032</v>
      </c>
      <c r="C218" s="131"/>
      <c r="D218" s="131" t="s">
        <v>1032</v>
      </c>
      <c r="E218" s="131">
        <v>21202</v>
      </c>
    </row>
    <row r="219" spans="1:5" ht="12.75" x14ac:dyDescent="0.2">
      <c r="A219" s="131">
        <v>21203</v>
      </c>
      <c r="B219" s="131" t="s">
        <v>1063</v>
      </c>
      <c r="C219" s="131"/>
      <c r="D219" s="131" t="s">
        <v>1063</v>
      </c>
      <c r="E219" s="131">
        <v>21203</v>
      </c>
    </row>
    <row r="220" spans="1:5" ht="12.75" x14ac:dyDescent="0.2">
      <c r="A220" s="131">
        <v>21204</v>
      </c>
      <c r="B220" s="131" t="s">
        <v>1068</v>
      </c>
      <c r="C220" s="131"/>
      <c r="D220" s="131" t="s">
        <v>1068</v>
      </c>
      <c r="E220" s="131">
        <v>21204</v>
      </c>
    </row>
    <row r="221" spans="1:5" ht="12.75" x14ac:dyDescent="0.2">
      <c r="A221" s="131">
        <v>21205</v>
      </c>
      <c r="B221" s="131" t="s">
        <v>1069</v>
      </c>
      <c r="C221" s="131"/>
      <c r="D221" s="131" t="s">
        <v>1069</v>
      </c>
      <c r="E221" s="131">
        <v>21205</v>
      </c>
    </row>
    <row r="222" spans="1:5" ht="12.75" x14ac:dyDescent="0.2">
      <c r="A222" s="131">
        <v>21301</v>
      </c>
      <c r="B222" s="131" t="s">
        <v>767</v>
      </c>
      <c r="C222" s="131"/>
      <c r="D222" s="131" t="s">
        <v>767</v>
      </c>
      <c r="E222" s="131">
        <v>21301</v>
      </c>
    </row>
    <row r="223" spans="1:5" ht="12.75" x14ac:dyDescent="0.2">
      <c r="A223" s="131">
        <v>21302</v>
      </c>
      <c r="B223" s="131" t="s">
        <v>768</v>
      </c>
      <c r="C223" s="131"/>
      <c r="D223" s="131" t="s">
        <v>768</v>
      </c>
      <c r="E223" s="131">
        <v>21302</v>
      </c>
    </row>
    <row r="224" spans="1:5" ht="12.75" x14ac:dyDescent="0.2">
      <c r="A224" s="131">
        <v>21303</v>
      </c>
      <c r="B224" s="131" t="s">
        <v>1299</v>
      </c>
      <c r="C224" s="131"/>
      <c r="D224" s="131" t="s">
        <v>1299</v>
      </c>
      <c r="E224" s="131">
        <v>21303</v>
      </c>
    </row>
    <row r="225" spans="1:5" ht="12.75" x14ac:dyDescent="0.2">
      <c r="A225" s="131">
        <v>21304</v>
      </c>
      <c r="B225" s="131" t="s">
        <v>771</v>
      </c>
      <c r="C225" s="131"/>
      <c r="D225" s="131" t="s">
        <v>771</v>
      </c>
      <c r="E225" s="131">
        <v>21304</v>
      </c>
    </row>
    <row r="226" spans="1:5" ht="12.75" x14ac:dyDescent="0.2">
      <c r="A226" s="131">
        <v>21305</v>
      </c>
      <c r="B226" s="131" t="s">
        <v>773</v>
      </c>
      <c r="C226" s="131"/>
      <c r="D226" s="131" t="s">
        <v>773</v>
      </c>
      <c r="E226" s="131">
        <v>21305</v>
      </c>
    </row>
    <row r="227" spans="1:5" ht="12.75" x14ac:dyDescent="0.2">
      <c r="A227" s="131">
        <v>21306</v>
      </c>
      <c r="B227" s="131" t="s">
        <v>1071</v>
      </c>
      <c r="C227" s="131"/>
      <c r="D227" s="131" t="s">
        <v>1071</v>
      </c>
      <c r="E227" s="131">
        <v>21306</v>
      </c>
    </row>
    <row r="228" spans="1:5" ht="12.75" x14ac:dyDescent="0.2">
      <c r="A228" s="131">
        <v>21307</v>
      </c>
      <c r="B228" s="131" t="s">
        <v>775</v>
      </c>
      <c r="C228" s="131"/>
      <c r="D228" s="131" t="s">
        <v>775</v>
      </c>
      <c r="E228" s="131">
        <v>21307</v>
      </c>
    </row>
    <row r="229" spans="1:5" ht="12.75" x14ac:dyDescent="0.2">
      <c r="A229" s="131">
        <v>21308</v>
      </c>
      <c r="B229" s="131" t="s">
        <v>776</v>
      </c>
      <c r="C229" s="131"/>
      <c r="D229" s="131" t="s">
        <v>776</v>
      </c>
      <c r="E229" s="131">
        <v>21308</v>
      </c>
    </row>
    <row r="230" spans="1:5" ht="12.75" x14ac:dyDescent="0.2">
      <c r="A230" s="131">
        <v>21401</v>
      </c>
      <c r="B230" s="131" t="s">
        <v>777</v>
      </c>
      <c r="C230" s="131"/>
      <c r="D230" s="131" t="s">
        <v>777</v>
      </c>
      <c r="E230" s="131">
        <v>21401</v>
      </c>
    </row>
    <row r="231" spans="1:5" ht="12.75" x14ac:dyDescent="0.2">
      <c r="A231" s="132">
        <v>21402</v>
      </c>
      <c r="B231" s="131" t="s">
        <v>778</v>
      </c>
      <c r="C231" s="131"/>
      <c r="D231" s="131" t="s">
        <v>778</v>
      </c>
      <c r="E231" s="132">
        <v>21402</v>
      </c>
    </row>
    <row r="232" spans="1:5" ht="12.75" x14ac:dyDescent="0.2">
      <c r="A232" s="131">
        <v>21403</v>
      </c>
      <c r="B232" s="131" t="s">
        <v>780</v>
      </c>
      <c r="C232" s="131"/>
      <c r="D232" s="131" t="s">
        <v>780</v>
      </c>
      <c r="E232" s="131">
        <v>21403</v>
      </c>
    </row>
    <row r="233" spans="1:5" ht="12.75" x14ac:dyDescent="0.2">
      <c r="A233" s="131">
        <v>21404</v>
      </c>
      <c r="B233" s="131" t="s">
        <v>781</v>
      </c>
      <c r="C233" s="131"/>
      <c r="D233" s="131" t="s">
        <v>781</v>
      </c>
      <c r="E233" s="131">
        <v>21404</v>
      </c>
    </row>
    <row r="234" spans="1:5" ht="12.75" x14ac:dyDescent="0.2">
      <c r="A234" s="131">
        <v>21501</v>
      </c>
      <c r="B234" s="131" t="s">
        <v>783</v>
      </c>
      <c r="C234" s="131"/>
      <c r="D234" s="131" t="s">
        <v>783</v>
      </c>
      <c r="E234" s="131">
        <v>21501</v>
      </c>
    </row>
    <row r="235" spans="1:5" ht="12.75" x14ac:dyDescent="0.2">
      <c r="A235" s="131">
        <v>21502</v>
      </c>
      <c r="B235" s="131" t="s">
        <v>784</v>
      </c>
      <c r="C235" s="131"/>
      <c r="D235" s="131" t="s">
        <v>784</v>
      </c>
      <c r="E235" s="131">
        <v>21502</v>
      </c>
    </row>
    <row r="236" spans="1:5" ht="12.75" x14ac:dyDescent="0.2">
      <c r="A236" s="131">
        <v>21503</v>
      </c>
      <c r="B236" s="131" t="s">
        <v>785</v>
      </c>
      <c r="C236" s="131"/>
      <c r="D236" s="131" t="s">
        <v>785</v>
      </c>
      <c r="E236" s="131">
        <v>21503</v>
      </c>
    </row>
    <row r="237" spans="1:5" ht="12.75" x14ac:dyDescent="0.2">
      <c r="A237" s="131">
        <v>21504</v>
      </c>
      <c r="B237" s="131" t="s">
        <v>786</v>
      </c>
      <c r="C237" s="131"/>
      <c r="D237" s="131" t="s">
        <v>786</v>
      </c>
      <c r="E237" s="131">
        <v>21504</v>
      </c>
    </row>
    <row r="238" spans="1:5" ht="12.75" x14ac:dyDescent="0.2">
      <c r="A238" s="131">
        <v>21601</v>
      </c>
      <c r="B238" s="131" t="s">
        <v>1076</v>
      </c>
      <c r="C238" s="131"/>
      <c r="D238" s="131" t="s">
        <v>1076</v>
      </c>
      <c r="E238" s="131">
        <v>21601</v>
      </c>
    </row>
    <row r="239" spans="1:5" ht="12.75" x14ac:dyDescent="0.2">
      <c r="A239" s="131">
        <v>21602</v>
      </c>
      <c r="B239" s="131" t="s">
        <v>1077</v>
      </c>
      <c r="C239" s="131"/>
      <c r="D239" s="131" t="s">
        <v>1077</v>
      </c>
      <c r="E239" s="131">
        <v>21602</v>
      </c>
    </row>
    <row r="240" spans="1:5" ht="12.75" x14ac:dyDescent="0.2">
      <c r="A240" s="131">
        <v>21603</v>
      </c>
      <c r="B240" s="131" t="s">
        <v>1078</v>
      </c>
      <c r="C240" s="131"/>
      <c r="D240" s="131" t="s">
        <v>1078</v>
      </c>
      <c r="E240" s="131">
        <v>21603</v>
      </c>
    </row>
    <row r="241" spans="1:5" ht="12.75" x14ac:dyDescent="0.2">
      <c r="A241" s="131">
        <v>30101</v>
      </c>
      <c r="B241" s="131" t="s">
        <v>627</v>
      </c>
      <c r="C241" s="131"/>
      <c r="D241" s="131" t="s">
        <v>627</v>
      </c>
      <c r="E241" s="131">
        <v>30101</v>
      </c>
    </row>
    <row r="242" spans="1:5" ht="12.75" x14ac:dyDescent="0.2">
      <c r="A242" s="131">
        <v>30102</v>
      </c>
      <c r="B242" s="131" t="s">
        <v>665</v>
      </c>
      <c r="C242" s="131"/>
      <c r="D242" s="131" t="s">
        <v>665</v>
      </c>
      <c r="E242" s="131">
        <v>30102</v>
      </c>
    </row>
    <row r="243" spans="1:5" ht="12.75" x14ac:dyDescent="0.2">
      <c r="A243" s="131">
        <v>30103</v>
      </c>
      <c r="B243" s="131" t="s">
        <v>704</v>
      </c>
      <c r="C243" s="131"/>
      <c r="D243" s="131" t="s">
        <v>704</v>
      </c>
      <c r="E243" s="131">
        <v>30103</v>
      </c>
    </row>
    <row r="244" spans="1:5" ht="12.75" x14ac:dyDescent="0.2">
      <c r="A244" s="131">
        <v>30104</v>
      </c>
      <c r="B244" s="131" t="s">
        <v>1064</v>
      </c>
      <c r="C244" s="131"/>
      <c r="D244" s="131" t="s">
        <v>1064</v>
      </c>
      <c r="E244" s="131">
        <v>30104</v>
      </c>
    </row>
    <row r="245" spans="1:5" ht="12.75" x14ac:dyDescent="0.2">
      <c r="A245" s="131">
        <v>30105</v>
      </c>
      <c r="B245" s="131" t="s">
        <v>1300</v>
      </c>
      <c r="C245" s="131"/>
      <c r="D245" s="131" t="s">
        <v>1300</v>
      </c>
      <c r="E245" s="131">
        <v>30105</v>
      </c>
    </row>
    <row r="246" spans="1:5" ht="12.75" x14ac:dyDescent="0.2">
      <c r="A246" s="131">
        <v>30106</v>
      </c>
      <c r="B246" s="131" t="s">
        <v>1301</v>
      </c>
      <c r="C246" s="131"/>
      <c r="D246" s="131" t="s">
        <v>1301</v>
      </c>
      <c r="E246" s="131">
        <v>30106</v>
      </c>
    </row>
    <row r="247" spans="1:5" ht="12.75" x14ac:dyDescent="0.2">
      <c r="A247" s="131">
        <v>30107</v>
      </c>
      <c r="B247" s="131" t="s">
        <v>791</v>
      </c>
      <c r="C247" s="131"/>
      <c r="D247" s="131" t="s">
        <v>791</v>
      </c>
      <c r="E247" s="131">
        <v>30107</v>
      </c>
    </row>
    <row r="248" spans="1:5" ht="12.75" x14ac:dyDescent="0.2">
      <c r="A248" s="131">
        <v>30108</v>
      </c>
      <c r="B248" s="131" t="s">
        <v>792</v>
      </c>
      <c r="C248" s="131"/>
      <c r="D248" s="131" t="s">
        <v>792</v>
      </c>
      <c r="E248" s="131">
        <v>30108</v>
      </c>
    </row>
    <row r="249" spans="1:5" ht="12.75" x14ac:dyDescent="0.2">
      <c r="A249" s="131">
        <v>30109</v>
      </c>
      <c r="B249" s="131" t="s">
        <v>1302</v>
      </c>
      <c r="C249" s="131"/>
      <c r="D249" s="131" t="s">
        <v>1302</v>
      </c>
      <c r="E249" s="131">
        <v>30109</v>
      </c>
    </row>
    <row r="250" spans="1:5" ht="12.75" x14ac:dyDescent="0.2">
      <c r="A250" s="131">
        <v>30110</v>
      </c>
      <c r="B250" s="131" t="s">
        <v>794</v>
      </c>
      <c r="C250" s="131"/>
      <c r="D250" s="131" t="s">
        <v>794</v>
      </c>
      <c r="E250" s="131">
        <v>30110</v>
      </c>
    </row>
    <row r="251" spans="1:5" ht="12.75" x14ac:dyDescent="0.2">
      <c r="A251" s="131">
        <v>30111</v>
      </c>
      <c r="B251" s="131" t="s">
        <v>795</v>
      </c>
      <c r="C251" s="131"/>
      <c r="D251" s="131" t="s">
        <v>795</v>
      </c>
      <c r="E251" s="131">
        <v>30111</v>
      </c>
    </row>
    <row r="252" spans="1:5" ht="12.75" x14ac:dyDescent="0.2">
      <c r="A252" s="131">
        <v>30201</v>
      </c>
      <c r="B252" s="131" t="s">
        <v>894</v>
      </c>
      <c r="C252" s="131"/>
      <c r="D252" s="131" t="s">
        <v>894</v>
      </c>
      <c r="E252" s="131">
        <v>30201</v>
      </c>
    </row>
    <row r="253" spans="1:5" ht="12.75" x14ac:dyDescent="0.2">
      <c r="A253" s="131">
        <v>30202</v>
      </c>
      <c r="B253" s="131" t="s">
        <v>979</v>
      </c>
      <c r="C253" s="131"/>
      <c r="D253" s="131" t="s">
        <v>979</v>
      </c>
      <c r="E253" s="131">
        <v>30202</v>
      </c>
    </row>
    <row r="254" spans="1:5" ht="12.75" x14ac:dyDescent="0.2">
      <c r="A254" s="131">
        <v>30203</v>
      </c>
      <c r="B254" s="131" t="s">
        <v>1042</v>
      </c>
      <c r="C254" s="131"/>
      <c r="D254" s="131" t="s">
        <v>1042</v>
      </c>
      <c r="E254" s="131">
        <v>30203</v>
      </c>
    </row>
    <row r="255" spans="1:5" ht="12.75" x14ac:dyDescent="0.2">
      <c r="A255" s="131">
        <v>30204</v>
      </c>
      <c r="B255" s="131" t="s">
        <v>1066</v>
      </c>
      <c r="C255" s="131"/>
      <c r="D255" s="131" t="s">
        <v>1066</v>
      </c>
      <c r="E255" s="131">
        <v>30204</v>
      </c>
    </row>
    <row r="256" spans="1:5" ht="12.75" x14ac:dyDescent="0.2">
      <c r="A256" s="131">
        <v>30205</v>
      </c>
      <c r="B256" s="131" t="s">
        <v>1082</v>
      </c>
      <c r="C256" s="131"/>
      <c r="D256" s="131" t="s">
        <v>1082</v>
      </c>
      <c r="E256" s="131">
        <v>30205</v>
      </c>
    </row>
    <row r="257" spans="1:5" ht="12.75" x14ac:dyDescent="0.2">
      <c r="A257" s="131">
        <v>30206</v>
      </c>
      <c r="B257" s="131" t="s">
        <v>1124</v>
      </c>
      <c r="C257" s="131"/>
      <c r="D257" s="131" t="s">
        <v>1124</v>
      </c>
      <c r="E257" s="131">
        <v>30206</v>
      </c>
    </row>
    <row r="258" spans="1:5" ht="12.75" x14ac:dyDescent="0.2">
      <c r="A258" s="131">
        <v>30301</v>
      </c>
      <c r="B258" s="131" t="s">
        <v>903</v>
      </c>
      <c r="C258" s="131"/>
      <c r="D258" s="131" t="s">
        <v>903</v>
      </c>
      <c r="E258" s="131">
        <v>30301</v>
      </c>
    </row>
    <row r="259" spans="1:5" ht="12.75" x14ac:dyDescent="0.2">
      <c r="A259" s="131">
        <v>30302</v>
      </c>
      <c r="B259" s="131" t="s">
        <v>987</v>
      </c>
      <c r="C259" s="131"/>
      <c r="D259" s="131" t="s">
        <v>987</v>
      </c>
      <c r="E259" s="131">
        <v>30302</v>
      </c>
    </row>
    <row r="260" spans="1:5" ht="12.75" x14ac:dyDescent="0.2">
      <c r="A260" s="131">
        <v>30303</v>
      </c>
      <c r="B260" s="131" t="s">
        <v>1046</v>
      </c>
      <c r="C260" s="131"/>
      <c r="D260" s="131" t="s">
        <v>1046</v>
      </c>
      <c r="E260" s="131">
        <v>30303</v>
      </c>
    </row>
    <row r="261" spans="1:5" ht="12.75" x14ac:dyDescent="0.2">
      <c r="A261" s="131">
        <v>30304</v>
      </c>
      <c r="B261" s="131" t="s">
        <v>1070</v>
      </c>
      <c r="C261" s="131"/>
      <c r="D261" s="131" t="s">
        <v>1070</v>
      </c>
      <c r="E261" s="131">
        <v>30304</v>
      </c>
    </row>
    <row r="262" spans="1:5" ht="12.75" x14ac:dyDescent="0.2">
      <c r="A262" s="131">
        <v>30305</v>
      </c>
      <c r="B262" s="131" t="s">
        <v>1084</v>
      </c>
      <c r="C262" s="131"/>
      <c r="D262" s="131" t="s">
        <v>1084</v>
      </c>
      <c r="E262" s="131">
        <v>30305</v>
      </c>
    </row>
    <row r="263" spans="1:5" ht="12.75" x14ac:dyDescent="0.2">
      <c r="A263" s="131">
        <v>30306</v>
      </c>
      <c r="B263" s="131" t="s">
        <v>1303</v>
      </c>
      <c r="C263" s="131"/>
      <c r="D263" s="131" t="s">
        <v>1303</v>
      </c>
      <c r="E263" s="131">
        <v>30306</v>
      </c>
    </row>
    <row r="264" spans="1:5" ht="12.75" x14ac:dyDescent="0.2">
      <c r="A264" s="131">
        <v>30307</v>
      </c>
      <c r="B264" s="131" t="s">
        <v>1085</v>
      </c>
      <c r="C264" s="131"/>
      <c r="D264" s="131" t="s">
        <v>1085</v>
      </c>
      <c r="E264" s="131">
        <v>30307</v>
      </c>
    </row>
    <row r="265" spans="1:5" ht="12.75" x14ac:dyDescent="0.2">
      <c r="A265" s="131">
        <v>30308</v>
      </c>
      <c r="B265" s="131" t="s">
        <v>1086</v>
      </c>
      <c r="C265" s="131"/>
      <c r="D265" s="131" t="s">
        <v>1086</v>
      </c>
      <c r="E265" s="131">
        <v>30308</v>
      </c>
    </row>
    <row r="266" spans="1:5" ht="12.75" x14ac:dyDescent="0.2">
      <c r="A266" s="131">
        <v>30401</v>
      </c>
      <c r="B266" s="131" t="s">
        <v>912</v>
      </c>
      <c r="C266" s="131"/>
      <c r="D266" s="131" t="s">
        <v>912</v>
      </c>
      <c r="E266" s="131">
        <v>30401</v>
      </c>
    </row>
    <row r="267" spans="1:5" ht="12.75" x14ac:dyDescent="0.2">
      <c r="A267" s="131">
        <v>30402</v>
      </c>
      <c r="B267" s="131" t="s">
        <v>997</v>
      </c>
      <c r="C267" s="131"/>
      <c r="D267" s="131" t="s">
        <v>997</v>
      </c>
      <c r="E267" s="131">
        <v>30402</v>
      </c>
    </row>
    <row r="268" spans="1:5" ht="12.75" x14ac:dyDescent="0.2">
      <c r="A268" s="131">
        <v>30403</v>
      </c>
      <c r="B268" s="131" t="s">
        <v>1048</v>
      </c>
      <c r="C268" s="131"/>
      <c r="D268" s="131" t="s">
        <v>1048</v>
      </c>
      <c r="E268" s="131">
        <v>30403</v>
      </c>
    </row>
    <row r="269" spans="1:5" ht="12.75" x14ac:dyDescent="0.2">
      <c r="A269" s="131">
        <v>30404</v>
      </c>
      <c r="B269" s="131" t="s">
        <v>1123</v>
      </c>
      <c r="C269" s="131"/>
      <c r="D269" s="131" t="s">
        <v>1123</v>
      </c>
      <c r="E269" s="131">
        <v>30404</v>
      </c>
    </row>
    <row r="270" spans="1:5" ht="12.75" x14ac:dyDescent="0.2">
      <c r="A270" s="131">
        <v>30501</v>
      </c>
      <c r="B270" s="131" t="s">
        <v>643</v>
      </c>
      <c r="C270" s="131"/>
      <c r="D270" s="131" t="s">
        <v>643</v>
      </c>
      <c r="E270" s="131">
        <v>30501</v>
      </c>
    </row>
    <row r="271" spans="1:5" ht="12.75" x14ac:dyDescent="0.2">
      <c r="A271" s="131">
        <v>30502</v>
      </c>
      <c r="B271" s="131" t="s">
        <v>676</v>
      </c>
      <c r="C271" s="131"/>
      <c r="D271" s="131" t="s">
        <v>676</v>
      </c>
      <c r="E271" s="131">
        <v>30502</v>
      </c>
    </row>
    <row r="272" spans="1:5" ht="12.75" x14ac:dyDescent="0.2">
      <c r="A272" s="131">
        <v>30503</v>
      </c>
      <c r="B272" s="131" t="s">
        <v>726</v>
      </c>
      <c r="C272" s="131"/>
      <c r="D272" s="131" t="s">
        <v>726</v>
      </c>
      <c r="E272" s="131">
        <v>30503</v>
      </c>
    </row>
    <row r="273" spans="1:5" ht="12.75" x14ac:dyDescent="0.2">
      <c r="A273" s="131">
        <v>30504</v>
      </c>
      <c r="B273" s="131" t="s">
        <v>782</v>
      </c>
      <c r="C273" s="131"/>
      <c r="D273" s="131" t="s">
        <v>782</v>
      </c>
      <c r="E273" s="131">
        <v>30504</v>
      </c>
    </row>
    <row r="274" spans="1:5" ht="12.75" x14ac:dyDescent="0.2">
      <c r="A274" s="131">
        <v>30505</v>
      </c>
      <c r="B274" s="131" t="s">
        <v>803</v>
      </c>
      <c r="C274" s="131"/>
      <c r="D274" s="131" t="s">
        <v>803</v>
      </c>
      <c r="E274" s="131">
        <v>30505</v>
      </c>
    </row>
    <row r="275" spans="1:5" ht="12.75" x14ac:dyDescent="0.2">
      <c r="A275" s="131">
        <v>30506</v>
      </c>
      <c r="B275" s="131" t="s">
        <v>804</v>
      </c>
      <c r="C275" s="131"/>
      <c r="D275" s="131" t="s">
        <v>804</v>
      </c>
      <c r="E275" s="131">
        <v>30506</v>
      </c>
    </row>
    <row r="276" spans="1:5" ht="12.75" x14ac:dyDescent="0.2">
      <c r="A276" s="131">
        <v>30507</v>
      </c>
      <c r="B276" s="131" t="s">
        <v>805</v>
      </c>
      <c r="C276" s="131"/>
      <c r="D276" s="131" t="s">
        <v>805</v>
      </c>
      <c r="E276" s="131">
        <v>30507</v>
      </c>
    </row>
    <row r="277" spans="1:5" ht="12.75" x14ac:dyDescent="0.2">
      <c r="A277" s="131">
        <v>30508</v>
      </c>
      <c r="B277" s="131" t="s">
        <v>806</v>
      </c>
      <c r="C277" s="131"/>
      <c r="D277" s="131" t="s">
        <v>806</v>
      </c>
      <c r="E277" s="131">
        <v>30508</v>
      </c>
    </row>
    <row r="278" spans="1:5" ht="12.75" x14ac:dyDescent="0.2">
      <c r="A278" s="131">
        <v>30509</v>
      </c>
      <c r="B278" s="131" t="s">
        <v>807</v>
      </c>
      <c r="C278" s="131"/>
      <c r="D278" s="131" t="s">
        <v>807</v>
      </c>
      <c r="E278" s="131">
        <v>30509</v>
      </c>
    </row>
    <row r="279" spans="1:5" ht="12.75" x14ac:dyDescent="0.2">
      <c r="A279" s="131">
        <v>30510</v>
      </c>
      <c r="B279" s="131" t="s">
        <v>808</v>
      </c>
      <c r="C279" s="131"/>
      <c r="D279" s="131" t="s">
        <v>808</v>
      </c>
      <c r="E279" s="131">
        <v>30510</v>
      </c>
    </row>
    <row r="280" spans="1:5" ht="12.75" x14ac:dyDescent="0.2">
      <c r="A280" s="131">
        <v>30511</v>
      </c>
      <c r="B280" s="131" t="s">
        <v>809</v>
      </c>
      <c r="C280" s="131"/>
      <c r="D280" s="131" t="s">
        <v>809</v>
      </c>
      <c r="E280" s="131">
        <v>30511</v>
      </c>
    </row>
    <row r="281" spans="1:5" ht="12.75" x14ac:dyDescent="0.2">
      <c r="A281" s="131">
        <v>30512</v>
      </c>
      <c r="B281" s="131" t="s">
        <v>1092</v>
      </c>
      <c r="C281" s="131"/>
      <c r="D281" s="131" t="s">
        <v>1092</v>
      </c>
      <c r="E281" s="131">
        <v>30512</v>
      </c>
    </row>
    <row r="282" spans="1:5" ht="12.75" x14ac:dyDescent="0.2">
      <c r="A282" s="131">
        <v>30601</v>
      </c>
      <c r="B282" s="131" t="s">
        <v>648</v>
      </c>
      <c r="C282" s="131"/>
      <c r="D282" s="131" t="s">
        <v>648</v>
      </c>
      <c r="E282" s="131">
        <v>30601</v>
      </c>
    </row>
    <row r="283" spans="1:5" ht="12.75" x14ac:dyDescent="0.2">
      <c r="A283" s="131">
        <v>30602</v>
      </c>
      <c r="B283" s="131" t="s">
        <v>681</v>
      </c>
      <c r="C283" s="131"/>
      <c r="D283" s="131" t="s">
        <v>681</v>
      </c>
      <c r="E283" s="131">
        <v>30602</v>
      </c>
    </row>
    <row r="284" spans="1:5" ht="12.75" x14ac:dyDescent="0.2">
      <c r="A284" s="131">
        <v>30603</v>
      </c>
      <c r="B284" s="131" t="s">
        <v>734</v>
      </c>
      <c r="C284" s="131"/>
      <c r="D284" s="131" t="s">
        <v>734</v>
      </c>
      <c r="E284" s="131">
        <v>30603</v>
      </c>
    </row>
    <row r="285" spans="1:5" ht="12.75" x14ac:dyDescent="0.2">
      <c r="A285" s="131">
        <v>30701</v>
      </c>
      <c r="B285" s="131" t="s">
        <v>652</v>
      </c>
      <c r="C285" s="131"/>
      <c r="D285" s="131" t="s">
        <v>652</v>
      </c>
      <c r="E285" s="131">
        <v>30701</v>
      </c>
    </row>
    <row r="286" spans="1:5" ht="12.75" x14ac:dyDescent="0.2">
      <c r="A286" s="131">
        <v>30702</v>
      </c>
      <c r="B286" s="131" t="s">
        <v>684</v>
      </c>
      <c r="C286" s="131"/>
      <c r="D286" s="131" t="s">
        <v>684</v>
      </c>
      <c r="E286" s="131">
        <v>30702</v>
      </c>
    </row>
    <row r="287" spans="1:5" ht="12.75" x14ac:dyDescent="0.2">
      <c r="A287" s="131">
        <v>30703</v>
      </c>
      <c r="B287" s="131" t="s">
        <v>740</v>
      </c>
      <c r="C287" s="131"/>
      <c r="D287" s="131" t="s">
        <v>740</v>
      </c>
      <c r="E287" s="131">
        <v>30703</v>
      </c>
    </row>
    <row r="288" spans="1:5" ht="12.75" x14ac:dyDescent="0.2">
      <c r="A288" s="131">
        <v>30704</v>
      </c>
      <c r="B288" s="131" t="s">
        <v>789</v>
      </c>
      <c r="C288" s="131"/>
      <c r="D288" s="131" t="s">
        <v>789</v>
      </c>
      <c r="E288" s="131">
        <v>30704</v>
      </c>
    </row>
    <row r="289" spans="1:5" ht="12.75" x14ac:dyDescent="0.2">
      <c r="A289" s="131">
        <v>30705</v>
      </c>
      <c r="B289" s="131" t="s">
        <v>812</v>
      </c>
      <c r="C289" s="131"/>
      <c r="D289" s="131" t="s">
        <v>812</v>
      </c>
      <c r="E289" s="131">
        <v>30705</v>
      </c>
    </row>
    <row r="290" spans="1:5" ht="12.75" x14ac:dyDescent="0.2">
      <c r="A290" s="131">
        <v>30801</v>
      </c>
      <c r="B290" s="131" t="s">
        <v>1304</v>
      </c>
      <c r="C290" s="131"/>
      <c r="D290" s="131" t="s">
        <v>1304</v>
      </c>
      <c r="E290" s="131">
        <v>30801</v>
      </c>
    </row>
    <row r="291" spans="1:5" ht="12.75" x14ac:dyDescent="0.2">
      <c r="A291" s="131">
        <v>30802</v>
      </c>
      <c r="B291" s="131" t="s">
        <v>686</v>
      </c>
      <c r="C291" s="131"/>
      <c r="D291" s="131" t="s">
        <v>686</v>
      </c>
      <c r="E291" s="131">
        <v>30802</v>
      </c>
    </row>
    <row r="292" spans="1:5" ht="12.75" x14ac:dyDescent="0.2">
      <c r="A292" s="131">
        <v>30803</v>
      </c>
      <c r="B292" s="131" t="s">
        <v>742</v>
      </c>
      <c r="C292" s="131"/>
      <c r="D292" s="131" t="s">
        <v>742</v>
      </c>
      <c r="E292" s="131">
        <v>30803</v>
      </c>
    </row>
    <row r="293" spans="1:5" ht="12.75" x14ac:dyDescent="0.2">
      <c r="A293" s="131">
        <v>30804</v>
      </c>
      <c r="B293" s="131" t="s">
        <v>793</v>
      </c>
      <c r="C293" s="131"/>
      <c r="D293" s="131" t="s">
        <v>793</v>
      </c>
      <c r="E293" s="131">
        <v>30804</v>
      </c>
    </row>
    <row r="294" spans="1:5" ht="12.75" x14ac:dyDescent="0.2">
      <c r="A294" s="131">
        <v>40101</v>
      </c>
      <c r="B294" s="131" t="s">
        <v>628</v>
      </c>
      <c r="C294" s="131"/>
      <c r="D294" s="131" t="s">
        <v>628</v>
      </c>
      <c r="E294" s="131">
        <v>40101</v>
      </c>
    </row>
    <row r="295" spans="1:5" ht="12.75" x14ac:dyDescent="0.2">
      <c r="A295" s="131">
        <v>40102</v>
      </c>
      <c r="B295" s="131" t="s">
        <v>666</v>
      </c>
      <c r="C295" s="131"/>
      <c r="D295" s="131" t="s">
        <v>666</v>
      </c>
      <c r="E295" s="131">
        <v>40102</v>
      </c>
    </row>
    <row r="296" spans="1:5" ht="12.75" x14ac:dyDescent="0.2">
      <c r="A296" s="131">
        <v>40103</v>
      </c>
      <c r="B296" s="131" t="s">
        <v>705</v>
      </c>
      <c r="C296" s="131"/>
      <c r="D296" s="131" t="s">
        <v>705</v>
      </c>
      <c r="E296" s="131">
        <v>40103</v>
      </c>
    </row>
    <row r="297" spans="1:5" ht="12.75" x14ac:dyDescent="0.2">
      <c r="A297" s="131">
        <v>40104</v>
      </c>
      <c r="B297" s="131" t="s">
        <v>758</v>
      </c>
      <c r="C297" s="131"/>
      <c r="D297" s="131" t="s">
        <v>758</v>
      </c>
      <c r="E297" s="131">
        <v>40104</v>
      </c>
    </row>
    <row r="298" spans="1:5" ht="12.75" x14ac:dyDescent="0.2">
      <c r="A298" s="131">
        <v>40105</v>
      </c>
      <c r="B298" s="131" t="s">
        <v>801</v>
      </c>
      <c r="C298" s="131"/>
      <c r="D298" s="131" t="s">
        <v>801</v>
      </c>
      <c r="E298" s="131">
        <v>40105</v>
      </c>
    </row>
    <row r="299" spans="1:5" ht="12.75" x14ac:dyDescent="0.2">
      <c r="A299" s="131">
        <v>40201</v>
      </c>
      <c r="B299" s="131" t="s">
        <v>631</v>
      </c>
      <c r="C299" s="131"/>
      <c r="D299" s="131" t="s">
        <v>631</v>
      </c>
      <c r="E299" s="131">
        <v>40201</v>
      </c>
    </row>
    <row r="300" spans="1:5" ht="12.75" x14ac:dyDescent="0.2">
      <c r="A300" s="131">
        <v>40202</v>
      </c>
      <c r="B300" s="131" t="s">
        <v>669</v>
      </c>
      <c r="C300" s="131"/>
      <c r="D300" s="131" t="s">
        <v>669</v>
      </c>
      <c r="E300" s="131">
        <v>40202</v>
      </c>
    </row>
    <row r="301" spans="1:5" ht="12.75" x14ac:dyDescent="0.2">
      <c r="A301" s="131">
        <v>40203</v>
      </c>
      <c r="B301" s="131" t="s">
        <v>708</v>
      </c>
      <c r="C301" s="131"/>
      <c r="D301" s="131" t="s">
        <v>708</v>
      </c>
      <c r="E301" s="131">
        <v>40203</v>
      </c>
    </row>
    <row r="302" spans="1:5" ht="12.75" x14ac:dyDescent="0.2">
      <c r="A302" s="131">
        <v>40204</v>
      </c>
      <c r="B302" s="131" t="s">
        <v>765</v>
      </c>
      <c r="C302" s="131"/>
      <c r="D302" s="131" t="s">
        <v>765</v>
      </c>
      <c r="E302" s="131">
        <v>40204</v>
      </c>
    </row>
    <row r="303" spans="1:5" ht="12.75" x14ac:dyDescent="0.2">
      <c r="A303" s="131">
        <v>40205</v>
      </c>
      <c r="B303" s="131" t="s">
        <v>1088</v>
      </c>
      <c r="C303" s="131"/>
      <c r="D303" s="131" t="s">
        <v>1088</v>
      </c>
      <c r="E303" s="131">
        <v>40205</v>
      </c>
    </row>
    <row r="304" spans="1:5" ht="12.75" x14ac:dyDescent="0.2">
      <c r="A304" s="131">
        <v>40206</v>
      </c>
      <c r="B304" s="131" t="s">
        <v>1098</v>
      </c>
      <c r="C304" s="131"/>
      <c r="D304" s="131" t="s">
        <v>1098</v>
      </c>
      <c r="E304" s="131">
        <v>40206</v>
      </c>
    </row>
    <row r="305" spans="1:5" ht="12.75" x14ac:dyDescent="0.2">
      <c r="A305" s="131">
        <v>40207</v>
      </c>
      <c r="B305" s="131" t="s">
        <v>1305</v>
      </c>
      <c r="C305" s="131"/>
      <c r="D305" s="131" t="s">
        <v>1305</v>
      </c>
      <c r="E305" s="131">
        <v>40207</v>
      </c>
    </row>
    <row r="306" spans="1:5" ht="12.75" x14ac:dyDescent="0.2">
      <c r="A306" s="131">
        <v>40301</v>
      </c>
      <c r="B306" s="131" t="s">
        <v>634</v>
      </c>
      <c r="C306" s="131"/>
      <c r="D306" s="131" t="s">
        <v>634</v>
      </c>
      <c r="E306" s="131">
        <v>40301</v>
      </c>
    </row>
    <row r="307" spans="1:5" ht="12.75" x14ac:dyDescent="0.2">
      <c r="A307" s="131">
        <v>40302</v>
      </c>
      <c r="B307" s="131" t="s">
        <v>672</v>
      </c>
      <c r="C307" s="131"/>
      <c r="D307" s="131" t="s">
        <v>672</v>
      </c>
      <c r="E307" s="131">
        <v>40302</v>
      </c>
    </row>
    <row r="308" spans="1:5" ht="12.75" x14ac:dyDescent="0.2">
      <c r="A308" s="131">
        <v>40303</v>
      </c>
      <c r="B308" s="131" t="s">
        <v>713</v>
      </c>
      <c r="C308" s="131"/>
      <c r="D308" s="131" t="s">
        <v>713</v>
      </c>
      <c r="E308" s="131">
        <v>40303</v>
      </c>
    </row>
    <row r="309" spans="1:5" ht="12.75" x14ac:dyDescent="0.2">
      <c r="A309" s="131">
        <v>40304</v>
      </c>
      <c r="B309" s="131" t="s">
        <v>769</v>
      </c>
      <c r="C309" s="131"/>
      <c r="D309" s="131" t="s">
        <v>769</v>
      </c>
      <c r="E309" s="131">
        <v>40304</v>
      </c>
    </row>
    <row r="310" spans="1:5" ht="12.75" x14ac:dyDescent="0.2">
      <c r="A310" s="131">
        <v>40305</v>
      </c>
      <c r="B310" s="131" t="s">
        <v>1093</v>
      </c>
      <c r="C310" s="131"/>
      <c r="D310" s="131" t="s">
        <v>1093</v>
      </c>
      <c r="E310" s="131">
        <v>40305</v>
      </c>
    </row>
    <row r="311" spans="1:5" ht="12.75" x14ac:dyDescent="0.2">
      <c r="A311" s="131">
        <v>40306</v>
      </c>
      <c r="B311" s="131" t="s">
        <v>817</v>
      </c>
      <c r="C311" s="131"/>
      <c r="D311" s="131" t="s">
        <v>817</v>
      </c>
      <c r="E311" s="131">
        <v>40306</v>
      </c>
    </row>
    <row r="312" spans="1:5" ht="12.75" x14ac:dyDescent="0.2">
      <c r="A312" s="131">
        <v>40307</v>
      </c>
      <c r="B312" s="131" t="s">
        <v>818</v>
      </c>
      <c r="C312" s="131"/>
      <c r="D312" s="131" t="s">
        <v>818</v>
      </c>
      <c r="E312" s="131">
        <v>40307</v>
      </c>
    </row>
    <row r="313" spans="1:5" ht="12.75" x14ac:dyDescent="0.2">
      <c r="A313" s="131">
        <v>40308</v>
      </c>
      <c r="B313" s="131" t="s">
        <v>1100</v>
      </c>
      <c r="C313" s="131"/>
      <c r="D313" s="131" t="s">
        <v>1100</v>
      </c>
      <c r="E313" s="131">
        <v>40308</v>
      </c>
    </row>
    <row r="314" spans="1:5" ht="12.75" x14ac:dyDescent="0.2">
      <c r="A314" s="131">
        <v>40401</v>
      </c>
      <c r="B314" s="131" t="s">
        <v>914</v>
      </c>
      <c r="C314" s="131"/>
      <c r="D314" s="131" t="s">
        <v>914</v>
      </c>
      <c r="E314" s="131">
        <v>40401</v>
      </c>
    </row>
    <row r="315" spans="1:5" ht="12.75" x14ac:dyDescent="0.2">
      <c r="A315" s="131">
        <v>40402</v>
      </c>
      <c r="B315" s="131" t="s">
        <v>999</v>
      </c>
      <c r="C315" s="131"/>
      <c r="D315" s="131" t="s">
        <v>999</v>
      </c>
      <c r="E315" s="131">
        <v>40402</v>
      </c>
    </row>
    <row r="316" spans="1:5" ht="12.75" x14ac:dyDescent="0.2">
      <c r="A316" s="131">
        <v>40403</v>
      </c>
      <c r="B316" s="131" t="s">
        <v>1049</v>
      </c>
      <c r="C316" s="131"/>
      <c r="D316" s="131" t="s">
        <v>1049</v>
      </c>
      <c r="E316" s="131">
        <v>40403</v>
      </c>
    </row>
    <row r="317" spans="1:5" ht="12.75" x14ac:dyDescent="0.2">
      <c r="A317" s="131">
        <v>40404</v>
      </c>
      <c r="B317" s="131" t="s">
        <v>1072</v>
      </c>
      <c r="C317" s="131"/>
      <c r="D317" s="131" t="s">
        <v>1072</v>
      </c>
      <c r="E317" s="131">
        <v>40404</v>
      </c>
    </row>
    <row r="318" spans="1:5" ht="12.75" x14ac:dyDescent="0.2">
      <c r="A318" s="131">
        <v>40405</v>
      </c>
      <c r="B318" s="131" t="s">
        <v>1094</v>
      </c>
      <c r="C318" s="131"/>
      <c r="D318" s="131" t="s">
        <v>1094</v>
      </c>
      <c r="E318" s="131">
        <v>40405</v>
      </c>
    </row>
    <row r="319" spans="1:5" ht="12.75" x14ac:dyDescent="0.2">
      <c r="A319" s="131">
        <v>40406</v>
      </c>
      <c r="B319" s="131" t="s">
        <v>1101</v>
      </c>
      <c r="C319" s="131"/>
      <c r="D319" s="131" t="s">
        <v>1101</v>
      </c>
      <c r="E319" s="131">
        <v>40406</v>
      </c>
    </row>
    <row r="320" spans="1:5" ht="12.75" x14ac:dyDescent="0.2">
      <c r="A320" s="132">
        <v>40501</v>
      </c>
      <c r="B320" s="131" t="s">
        <v>644</v>
      </c>
      <c r="C320" s="131"/>
      <c r="D320" s="131" t="s">
        <v>644</v>
      </c>
      <c r="E320" s="132">
        <v>40501</v>
      </c>
    </row>
    <row r="321" spans="1:5" ht="12.75" x14ac:dyDescent="0.2">
      <c r="A321" s="131">
        <v>40502</v>
      </c>
      <c r="B321" s="131" t="s">
        <v>677</v>
      </c>
      <c r="C321" s="131"/>
      <c r="D321" s="131" t="s">
        <v>677</v>
      </c>
      <c r="E321" s="131">
        <v>40502</v>
      </c>
    </row>
    <row r="322" spans="1:5" ht="12.75" x14ac:dyDescent="0.2">
      <c r="A322" s="131">
        <v>40503</v>
      </c>
      <c r="B322" s="131" t="s">
        <v>728</v>
      </c>
      <c r="C322" s="131"/>
      <c r="D322" s="131" t="s">
        <v>728</v>
      </c>
      <c r="E322" s="131">
        <v>40503</v>
      </c>
    </row>
    <row r="323" spans="1:5" ht="12.75" x14ac:dyDescent="0.2">
      <c r="A323" s="131">
        <v>40504</v>
      </c>
      <c r="B323" s="131" t="s">
        <v>1306</v>
      </c>
      <c r="C323" s="131"/>
      <c r="D323" s="131" t="s">
        <v>1306</v>
      </c>
      <c r="E323" s="131">
        <v>40504</v>
      </c>
    </row>
    <row r="324" spans="1:5" ht="12.75" x14ac:dyDescent="0.2">
      <c r="A324" s="131">
        <v>40505</v>
      </c>
      <c r="B324" s="131" t="s">
        <v>1095</v>
      </c>
      <c r="C324" s="131"/>
      <c r="D324" s="131" t="s">
        <v>1095</v>
      </c>
      <c r="E324" s="131">
        <v>40505</v>
      </c>
    </row>
    <row r="325" spans="1:5" ht="12.75" x14ac:dyDescent="0.2">
      <c r="A325" s="131">
        <v>40601</v>
      </c>
      <c r="B325" s="131" t="s">
        <v>649</v>
      </c>
      <c r="C325" s="131"/>
      <c r="D325" s="131" t="s">
        <v>649</v>
      </c>
      <c r="E325" s="131">
        <v>40601</v>
      </c>
    </row>
    <row r="326" spans="1:5" ht="12.75" x14ac:dyDescent="0.2">
      <c r="A326" s="131">
        <v>40602</v>
      </c>
      <c r="B326" s="131" t="s">
        <v>1014</v>
      </c>
      <c r="C326" s="131"/>
      <c r="D326" s="131" t="s">
        <v>1014</v>
      </c>
      <c r="E326" s="131">
        <v>40602</v>
      </c>
    </row>
    <row r="327" spans="1:5" ht="12.75" x14ac:dyDescent="0.2">
      <c r="A327" s="131">
        <v>40603</v>
      </c>
      <c r="B327" s="131" t="s">
        <v>1054</v>
      </c>
      <c r="C327" s="131"/>
      <c r="D327" s="131" t="s">
        <v>1054</v>
      </c>
      <c r="E327" s="131">
        <v>40603</v>
      </c>
    </row>
    <row r="328" spans="1:5" ht="12.75" x14ac:dyDescent="0.2">
      <c r="A328" s="131">
        <v>40604</v>
      </c>
      <c r="B328" s="131" t="s">
        <v>787</v>
      </c>
      <c r="C328" s="131"/>
      <c r="D328" s="131" t="s">
        <v>787</v>
      </c>
      <c r="E328" s="131">
        <v>40604</v>
      </c>
    </row>
    <row r="329" spans="1:5" ht="12.75" x14ac:dyDescent="0.2">
      <c r="A329" s="131">
        <v>40701</v>
      </c>
      <c r="B329" s="131" t="s">
        <v>938</v>
      </c>
      <c r="C329" s="131"/>
      <c r="D329" s="131" t="s">
        <v>938</v>
      </c>
      <c r="E329" s="131">
        <v>40701</v>
      </c>
    </row>
    <row r="330" spans="1:5" ht="12.75" x14ac:dyDescent="0.2">
      <c r="A330" s="131">
        <v>40702</v>
      </c>
      <c r="B330" s="131" t="s">
        <v>1307</v>
      </c>
      <c r="C330" s="131"/>
      <c r="D330" s="131" t="s">
        <v>1307</v>
      </c>
      <c r="E330" s="131">
        <v>40702</v>
      </c>
    </row>
    <row r="331" spans="1:5" ht="12.75" x14ac:dyDescent="0.2">
      <c r="A331" s="131">
        <v>40703</v>
      </c>
      <c r="B331" s="131" t="s">
        <v>1057</v>
      </c>
      <c r="C331" s="131"/>
      <c r="D331" s="131" t="s">
        <v>1057</v>
      </c>
      <c r="E331" s="131">
        <v>40703</v>
      </c>
    </row>
    <row r="332" spans="1:5" ht="12.75" x14ac:dyDescent="0.2">
      <c r="A332" s="131">
        <v>40801</v>
      </c>
      <c r="B332" s="131" t="s">
        <v>945</v>
      </c>
      <c r="C332" s="131"/>
      <c r="D332" s="131" t="s">
        <v>945</v>
      </c>
      <c r="E332" s="131">
        <v>40801</v>
      </c>
    </row>
    <row r="333" spans="1:5" ht="12.75" x14ac:dyDescent="0.2">
      <c r="A333" s="131">
        <v>40802</v>
      </c>
      <c r="B333" s="131" t="s">
        <v>687</v>
      </c>
      <c r="C333" s="131"/>
      <c r="D333" s="131" t="s">
        <v>687</v>
      </c>
      <c r="E333" s="131">
        <v>40802</v>
      </c>
    </row>
    <row r="334" spans="1:5" ht="12.75" x14ac:dyDescent="0.2">
      <c r="A334" s="131">
        <v>40803</v>
      </c>
      <c r="B334" s="131" t="s">
        <v>743</v>
      </c>
      <c r="C334" s="131"/>
      <c r="D334" s="131" t="s">
        <v>743</v>
      </c>
      <c r="E334" s="131">
        <v>40803</v>
      </c>
    </row>
    <row r="335" spans="1:5" ht="12.75" x14ac:dyDescent="0.2">
      <c r="A335" s="131">
        <v>40901</v>
      </c>
      <c r="B335" s="131" t="s">
        <v>657</v>
      </c>
      <c r="C335" s="131"/>
      <c r="D335" s="131" t="s">
        <v>657</v>
      </c>
      <c r="E335" s="131">
        <v>40901</v>
      </c>
    </row>
    <row r="336" spans="1:5" ht="12.75" x14ac:dyDescent="0.2">
      <c r="A336" s="131">
        <v>40902</v>
      </c>
      <c r="B336" s="131" t="s">
        <v>1308</v>
      </c>
      <c r="C336" s="131"/>
      <c r="D336" s="131" t="s">
        <v>1308</v>
      </c>
      <c r="E336" s="131">
        <v>40902</v>
      </c>
    </row>
    <row r="337" spans="1:5" ht="12.75" x14ac:dyDescent="0.2">
      <c r="A337" s="131">
        <v>41001</v>
      </c>
      <c r="B337" s="131" t="s">
        <v>956</v>
      </c>
      <c r="C337" s="131"/>
      <c r="D337" s="131" t="s">
        <v>956</v>
      </c>
      <c r="E337" s="131">
        <v>41001</v>
      </c>
    </row>
    <row r="338" spans="1:5" ht="12.75" x14ac:dyDescent="0.2">
      <c r="A338" s="131">
        <v>41002</v>
      </c>
      <c r="B338" s="131" t="s">
        <v>1027</v>
      </c>
      <c r="C338" s="131"/>
      <c r="D338" s="131" t="s">
        <v>1027</v>
      </c>
      <c r="E338" s="131">
        <v>41002</v>
      </c>
    </row>
    <row r="339" spans="1:5" ht="12.75" x14ac:dyDescent="0.2">
      <c r="A339" s="131">
        <v>41003</v>
      </c>
      <c r="B339" s="131" t="s">
        <v>1309</v>
      </c>
      <c r="C339" s="131"/>
      <c r="D339" s="131" t="s">
        <v>1309</v>
      </c>
      <c r="E339" s="131">
        <v>41003</v>
      </c>
    </row>
    <row r="340" spans="1:5" ht="12.75" x14ac:dyDescent="0.2">
      <c r="A340" s="131">
        <v>41004</v>
      </c>
      <c r="B340" s="131" t="s">
        <v>1083</v>
      </c>
      <c r="C340" s="131"/>
      <c r="D340" s="131" t="s">
        <v>1083</v>
      </c>
      <c r="E340" s="131">
        <v>41004</v>
      </c>
    </row>
    <row r="341" spans="1:5" ht="12.75" x14ac:dyDescent="0.2">
      <c r="A341" s="131">
        <v>41005</v>
      </c>
      <c r="B341" s="131" t="s">
        <v>1099</v>
      </c>
      <c r="C341" s="131"/>
      <c r="D341" s="131" t="s">
        <v>1099</v>
      </c>
      <c r="E341" s="131">
        <v>41005</v>
      </c>
    </row>
    <row r="342" spans="1:5" ht="12.75" x14ac:dyDescent="0.2">
      <c r="A342" s="131">
        <v>50101</v>
      </c>
      <c r="B342" s="131" t="s">
        <v>629</v>
      </c>
      <c r="C342" s="131"/>
      <c r="D342" s="131" t="s">
        <v>629</v>
      </c>
      <c r="E342" s="131">
        <v>50101</v>
      </c>
    </row>
    <row r="343" spans="1:5" ht="12.75" x14ac:dyDescent="0.2">
      <c r="A343" s="131">
        <v>50102</v>
      </c>
      <c r="B343" s="131" t="s">
        <v>667</v>
      </c>
      <c r="C343" s="131"/>
      <c r="D343" s="131" t="s">
        <v>667</v>
      </c>
      <c r="E343" s="131">
        <v>50102</v>
      </c>
    </row>
    <row r="344" spans="1:5" ht="12.75" x14ac:dyDescent="0.2">
      <c r="A344" s="131">
        <v>50103</v>
      </c>
      <c r="B344" s="131" t="s">
        <v>706</v>
      </c>
      <c r="C344" s="131"/>
      <c r="D344" s="131" t="s">
        <v>706</v>
      </c>
      <c r="E344" s="131">
        <v>50103</v>
      </c>
    </row>
    <row r="345" spans="1:5" ht="12.75" x14ac:dyDescent="0.2">
      <c r="A345" s="131">
        <v>50104</v>
      </c>
      <c r="B345" s="131" t="s">
        <v>759</v>
      </c>
      <c r="C345" s="131"/>
      <c r="D345" s="131" t="s">
        <v>759</v>
      </c>
      <c r="E345" s="131">
        <v>50104</v>
      </c>
    </row>
    <row r="346" spans="1:5" ht="12.75" x14ac:dyDescent="0.2">
      <c r="A346" s="131">
        <v>50105</v>
      </c>
      <c r="B346" s="131" t="s">
        <v>1087</v>
      </c>
      <c r="C346" s="131"/>
      <c r="D346" s="131" t="s">
        <v>1087</v>
      </c>
      <c r="E346" s="131">
        <v>50105</v>
      </c>
    </row>
    <row r="347" spans="1:5" ht="12.75" x14ac:dyDescent="0.2">
      <c r="A347" s="131">
        <v>50201</v>
      </c>
      <c r="B347" s="131" t="s">
        <v>632</v>
      </c>
      <c r="C347" s="131"/>
      <c r="D347" s="131" t="s">
        <v>632</v>
      </c>
      <c r="E347" s="131">
        <v>50201</v>
      </c>
    </row>
    <row r="348" spans="1:5" ht="12.75" x14ac:dyDescent="0.2">
      <c r="A348" s="131">
        <v>50202</v>
      </c>
      <c r="B348" s="131" t="s">
        <v>982</v>
      </c>
      <c r="C348" s="131"/>
      <c r="D348" s="131" t="s">
        <v>982</v>
      </c>
      <c r="E348" s="131">
        <v>50202</v>
      </c>
    </row>
    <row r="349" spans="1:5" ht="12.75" x14ac:dyDescent="0.2">
      <c r="A349" s="131">
        <v>50203</v>
      </c>
      <c r="B349" s="131" t="s">
        <v>709</v>
      </c>
      <c r="C349" s="131"/>
      <c r="D349" s="131" t="s">
        <v>709</v>
      </c>
      <c r="E349" s="131">
        <v>50203</v>
      </c>
    </row>
    <row r="350" spans="1:5" ht="12.75" x14ac:dyDescent="0.2">
      <c r="A350" s="131">
        <v>50204</v>
      </c>
      <c r="B350" s="131" t="s">
        <v>1310</v>
      </c>
      <c r="C350" s="131"/>
      <c r="D350" s="131" t="s">
        <v>1310</v>
      </c>
      <c r="E350" s="131">
        <v>50204</v>
      </c>
    </row>
    <row r="351" spans="1:5" ht="12.75" x14ac:dyDescent="0.2">
      <c r="A351" s="131">
        <v>50205</v>
      </c>
      <c r="B351" s="131" t="s">
        <v>1089</v>
      </c>
      <c r="C351" s="131"/>
      <c r="D351" s="131" t="s">
        <v>1089</v>
      </c>
      <c r="E351" s="131">
        <v>50205</v>
      </c>
    </row>
    <row r="352" spans="1:5" ht="12.75" x14ac:dyDescent="0.2">
      <c r="A352" s="131">
        <v>50206</v>
      </c>
      <c r="B352" s="131" t="s">
        <v>821</v>
      </c>
      <c r="C352" s="131"/>
      <c r="D352" s="131" t="s">
        <v>821</v>
      </c>
      <c r="E352" s="131">
        <v>50206</v>
      </c>
    </row>
    <row r="353" spans="1:5" ht="12.75" x14ac:dyDescent="0.2">
      <c r="A353" s="131">
        <v>50207</v>
      </c>
      <c r="B353" s="131" t="s">
        <v>1105</v>
      </c>
      <c r="C353" s="131"/>
      <c r="D353" s="131" t="s">
        <v>1105</v>
      </c>
      <c r="E353" s="131">
        <v>50207</v>
      </c>
    </row>
    <row r="354" spans="1:5" ht="12.75" x14ac:dyDescent="0.2">
      <c r="A354" s="131">
        <v>50301</v>
      </c>
      <c r="B354" s="131" t="s">
        <v>635</v>
      </c>
      <c r="C354" s="131"/>
      <c r="D354" s="131" t="s">
        <v>635</v>
      </c>
      <c r="E354" s="131">
        <v>50301</v>
      </c>
    </row>
    <row r="355" spans="1:5" ht="12.75" x14ac:dyDescent="0.2">
      <c r="A355" s="131">
        <v>50302</v>
      </c>
      <c r="B355" s="131" t="s">
        <v>990</v>
      </c>
      <c r="C355" s="131"/>
      <c r="D355" s="131" t="s">
        <v>990</v>
      </c>
      <c r="E355" s="131">
        <v>50302</v>
      </c>
    </row>
    <row r="356" spans="1:5" ht="12.75" x14ac:dyDescent="0.2">
      <c r="A356" s="131">
        <v>50303</v>
      </c>
      <c r="B356" s="131" t="s">
        <v>715</v>
      </c>
      <c r="C356" s="131"/>
      <c r="D356" s="131" t="s">
        <v>715</v>
      </c>
      <c r="E356" s="131">
        <v>50303</v>
      </c>
    </row>
    <row r="357" spans="1:5" ht="12.75" x14ac:dyDescent="0.2">
      <c r="A357" s="131">
        <v>50304</v>
      </c>
      <c r="B357" s="131" t="s">
        <v>770</v>
      </c>
      <c r="C357" s="131"/>
      <c r="D357" s="131" t="s">
        <v>770</v>
      </c>
      <c r="E357" s="131">
        <v>50304</v>
      </c>
    </row>
    <row r="358" spans="1:5" ht="12.75" x14ac:dyDescent="0.2">
      <c r="A358" s="131">
        <v>50305</v>
      </c>
      <c r="B358" s="131" t="s">
        <v>810</v>
      </c>
      <c r="C358" s="131"/>
      <c r="D358" s="131" t="s">
        <v>810</v>
      </c>
      <c r="E358" s="131">
        <v>50305</v>
      </c>
    </row>
    <row r="359" spans="1:5" ht="12.75" x14ac:dyDescent="0.2">
      <c r="A359" s="131">
        <v>50306</v>
      </c>
      <c r="B359" s="131" t="s">
        <v>1311</v>
      </c>
      <c r="C359" s="131"/>
      <c r="D359" s="131" t="s">
        <v>1311</v>
      </c>
      <c r="E359" s="131">
        <v>50306</v>
      </c>
    </row>
    <row r="360" spans="1:5" ht="12.75" x14ac:dyDescent="0.2">
      <c r="A360" s="131">
        <v>50307</v>
      </c>
      <c r="B360" s="131" t="s">
        <v>1107</v>
      </c>
      <c r="C360" s="131"/>
      <c r="D360" s="131" t="s">
        <v>1107</v>
      </c>
      <c r="E360" s="131">
        <v>50307</v>
      </c>
    </row>
    <row r="361" spans="1:5" ht="12.75" x14ac:dyDescent="0.2">
      <c r="A361" s="131">
        <v>50308</v>
      </c>
      <c r="B361" s="131" t="s">
        <v>826</v>
      </c>
      <c r="C361" s="131"/>
      <c r="D361" s="131" t="s">
        <v>826</v>
      </c>
      <c r="E361" s="131">
        <v>50308</v>
      </c>
    </row>
    <row r="362" spans="1:5" ht="12.75" x14ac:dyDescent="0.2">
      <c r="A362" s="131">
        <v>50309</v>
      </c>
      <c r="B362" s="131" t="s">
        <v>827</v>
      </c>
      <c r="C362" s="131"/>
      <c r="D362" s="131" t="s">
        <v>827</v>
      </c>
      <c r="E362" s="131">
        <v>50309</v>
      </c>
    </row>
    <row r="363" spans="1:5" ht="12.75" x14ac:dyDescent="0.2">
      <c r="A363" s="131">
        <v>50401</v>
      </c>
      <c r="B363" s="131" t="s">
        <v>639</v>
      </c>
      <c r="C363" s="131"/>
      <c r="D363" s="131" t="s">
        <v>639</v>
      </c>
      <c r="E363" s="131">
        <v>50401</v>
      </c>
    </row>
    <row r="364" spans="1:5" ht="12.75" x14ac:dyDescent="0.2">
      <c r="A364" s="131">
        <v>50402</v>
      </c>
      <c r="B364" s="131" t="s">
        <v>1312</v>
      </c>
      <c r="C364" s="131"/>
      <c r="D364" s="131" t="s">
        <v>1312</v>
      </c>
      <c r="E364" s="131">
        <v>50402</v>
      </c>
    </row>
    <row r="365" spans="1:5" ht="12.75" x14ac:dyDescent="0.2">
      <c r="A365" s="131">
        <v>50403</v>
      </c>
      <c r="B365" s="131" t="s">
        <v>720</v>
      </c>
      <c r="C365" s="131"/>
      <c r="D365" s="131" t="s">
        <v>720</v>
      </c>
      <c r="E365" s="131">
        <v>50403</v>
      </c>
    </row>
    <row r="366" spans="1:5" ht="12.75" x14ac:dyDescent="0.2">
      <c r="A366" s="131">
        <v>50404</v>
      </c>
      <c r="B366" s="131" t="s">
        <v>1073</v>
      </c>
      <c r="C366" s="131"/>
      <c r="D366" s="131" t="s">
        <v>1073</v>
      </c>
      <c r="E366" s="131">
        <v>50404</v>
      </c>
    </row>
    <row r="367" spans="1:5" ht="12.75" x14ac:dyDescent="0.2">
      <c r="A367" s="131">
        <v>50501</v>
      </c>
      <c r="B367" s="131" t="s">
        <v>645</v>
      </c>
      <c r="C367" s="131"/>
      <c r="D367" s="131" t="s">
        <v>645</v>
      </c>
      <c r="E367" s="131">
        <v>50501</v>
      </c>
    </row>
    <row r="368" spans="1:5" ht="12.75" x14ac:dyDescent="0.2">
      <c r="A368" s="131">
        <v>50502</v>
      </c>
      <c r="B368" s="131" t="s">
        <v>678</v>
      </c>
      <c r="C368" s="131"/>
      <c r="D368" s="131" t="s">
        <v>678</v>
      </c>
      <c r="E368" s="131">
        <v>50502</v>
      </c>
    </row>
    <row r="369" spans="1:5" ht="12.75" x14ac:dyDescent="0.2">
      <c r="A369" s="131">
        <v>50503</v>
      </c>
      <c r="B369" s="131" t="s">
        <v>729</v>
      </c>
      <c r="C369" s="131"/>
      <c r="D369" s="131" t="s">
        <v>729</v>
      </c>
      <c r="E369" s="131">
        <v>50503</v>
      </c>
    </row>
    <row r="370" spans="1:5" ht="12.75" x14ac:dyDescent="0.2">
      <c r="A370" s="131">
        <v>50504</v>
      </c>
      <c r="B370" s="131" t="s">
        <v>1074</v>
      </c>
      <c r="C370" s="131"/>
      <c r="D370" s="131" t="s">
        <v>1074</v>
      </c>
      <c r="E370" s="131">
        <v>50504</v>
      </c>
    </row>
    <row r="371" spans="1:5" ht="12.75" x14ac:dyDescent="0.2">
      <c r="A371" s="131">
        <v>50601</v>
      </c>
      <c r="B371" s="131" t="s">
        <v>650</v>
      </c>
      <c r="C371" s="131"/>
      <c r="D371" s="131" t="s">
        <v>650</v>
      </c>
      <c r="E371" s="131">
        <v>50601</v>
      </c>
    </row>
    <row r="372" spans="1:5" ht="12.75" x14ac:dyDescent="0.2">
      <c r="A372" s="131">
        <v>50602</v>
      </c>
      <c r="B372" s="131" t="s">
        <v>682</v>
      </c>
      <c r="C372" s="131"/>
      <c r="D372" s="131" t="s">
        <v>682</v>
      </c>
      <c r="E372" s="131">
        <v>50602</v>
      </c>
    </row>
    <row r="373" spans="1:5" ht="12.75" x14ac:dyDescent="0.2">
      <c r="A373" s="131">
        <v>50603</v>
      </c>
      <c r="B373" s="131" t="s">
        <v>736</v>
      </c>
      <c r="C373" s="131"/>
      <c r="D373" s="131" t="s">
        <v>736</v>
      </c>
      <c r="E373" s="131">
        <v>50603</v>
      </c>
    </row>
    <row r="374" spans="1:5" ht="12.75" x14ac:dyDescent="0.2">
      <c r="A374" s="131">
        <v>50604</v>
      </c>
      <c r="B374" s="131" t="s">
        <v>788</v>
      </c>
      <c r="C374" s="131"/>
      <c r="D374" s="131" t="s">
        <v>788</v>
      </c>
      <c r="E374" s="131">
        <v>50604</v>
      </c>
    </row>
    <row r="375" spans="1:5" ht="12.75" x14ac:dyDescent="0.2">
      <c r="A375" s="131">
        <v>50605</v>
      </c>
      <c r="B375" s="131" t="s">
        <v>814</v>
      </c>
      <c r="C375" s="131"/>
      <c r="D375" s="131" t="s">
        <v>814</v>
      </c>
      <c r="E375" s="131">
        <v>50605</v>
      </c>
    </row>
    <row r="376" spans="1:5" ht="12.75" x14ac:dyDescent="0.2">
      <c r="A376" s="131">
        <v>50701</v>
      </c>
      <c r="B376" s="131" t="s">
        <v>653</v>
      </c>
      <c r="C376" s="131"/>
      <c r="D376" s="131" t="s">
        <v>653</v>
      </c>
      <c r="E376" s="131">
        <v>50701</v>
      </c>
    </row>
    <row r="377" spans="1:5" ht="12.75" x14ac:dyDescent="0.2">
      <c r="A377" s="131">
        <v>50702</v>
      </c>
      <c r="B377" s="131" t="s">
        <v>685</v>
      </c>
      <c r="C377" s="131"/>
      <c r="D377" s="131" t="s">
        <v>685</v>
      </c>
      <c r="E377" s="131">
        <v>50702</v>
      </c>
    </row>
    <row r="378" spans="1:5" ht="12.75" x14ac:dyDescent="0.2">
      <c r="A378" s="131">
        <v>50703</v>
      </c>
      <c r="B378" s="131" t="s">
        <v>741</v>
      </c>
      <c r="C378" s="131"/>
      <c r="D378" s="131" t="s">
        <v>741</v>
      </c>
      <c r="E378" s="131">
        <v>50703</v>
      </c>
    </row>
    <row r="379" spans="1:5" ht="12.75" x14ac:dyDescent="0.2">
      <c r="A379" s="131">
        <v>50704</v>
      </c>
      <c r="B379" s="131" t="s">
        <v>790</v>
      </c>
      <c r="C379" s="131"/>
      <c r="D379" s="131" t="s">
        <v>790</v>
      </c>
      <c r="E379" s="131">
        <v>50704</v>
      </c>
    </row>
    <row r="380" spans="1:5" ht="12.75" x14ac:dyDescent="0.2">
      <c r="A380" s="131">
        <v>50801</v>
      </c>
      <c r="B380" s="131" t="s">
        <v>947</v>
      </c>
      <c r="C380" s="131"/>
      <c r="D380" s="131" t="s">
        <v>947</v>
      </c>
      <c r="E380" s="131">
        <v>50801</v>
      </c>
    </row>
    <row r="381" spans="1:5" ht="12.75" x14ac:dyDescent="0.2">
      <c r="A381" s="131">
        <v>50802</v>
      </c>
      <c r="B381" s="131" t="s">
        <v>1313</v>
      </c>
      <c r="C381" s="131"/>
      <c r="D381" s="131" t="s">
        <v>1313</v>
      </c>
      <c r="E381" s="131">
        <v>50802</v>
      </c>
    </row>
    <row r="382" spans="1:5" ht="12.75" x14ac:dyDescent="0.2">
      <c r="A382" s="131">
        <v>50803</v>
      </c>
      <c r="B382" s="131" t="s">
        <v>1062</v>
      </c>
      <c r="C382" s="131"/>
      <c r="D382" s="131" t="s">
        <v>1062</v>
      </c>
      <c r="E382" s="131">
        <v>50803</v>
      </c>
    </row>
    <row r="383" spans="1:5" ht="12.75" x14ac:dyDescent="0.2">
      <c r="A383" s="131">
        <v>50804</v>
      </c>
      <c r="B383" s="131" t="s">
        <v>1081</v>
      </c>
      <c r="C383" s="131"/>
      <c r="D383" s="131" t="s">
        <v>1081</v>
      </c>
      <c r="E383" s="131">
        <v>50804</v>
      </c>
    </row>
    <row r="384" spans="1:5" ht="12.75" x14ac:dyDescent="0.2">
      <c r="A384" s="131">
        <v>50805</v>
      </c>
      <c r="B384" s="131" t="s">
        <v>1097</v>
      </c>
      <c r="C384" s="131"/>
      <c r="D384" s="131" t="s">
        <v>1097</v>
      </c>
      <c r="E384" s="131">
        <v>50805</v>
      </c>
    </row>
    <row r="385" spans="1:5" ht="12.75" x14ac:dyDescent="0.2">
      <c r="A385" s="131">
        <v>50806</v>
      </c>
      <c r="B385" s="131" t="s">
        <v>1314</v>
      </c>
      <c r="C385" s="131"/>
      <c r="D385" s="131" t="s">
        <v>1314</v>
      </c>
      <c r="E385" s="131">
        <v>50806</v>
      </c>
    </row>
    <row r="386" spans="1:5" ht="12.75" x14ac:dyDescent="0.2">
      <c r="A386" s="131">
        <v>50807</v>
      </c>
      <c r="B386" s="131" t="s">
        <v>1110</v>
      </c>
      <c r="C386" s="131"/>
      <c r="D386" s="131" t="s">
        <v>1110</v>
      </c>
      <c r="E386" s="131">
        <v>50807</v>
      </c>
    </row>
    <row r="387" spans="1:5" ht="12.75" x14ac:dyDescent="0.2">
      <c r="A387" s="131">
        <v>50808</v>
      </c>
      <c r="B387" s="131" t="s">
        <v>1111</v>
      </c>
      <c r="C387" s="131"/>
      <c r="D387" s="131" t="s">
        <v>1111</v>
      </c>
      <c r="E387" s="131">
        <v>50808</v>
      </c>
    </row>
    <row r="388" spans="1:5" ht="12.75" x14ac:dyDescent="0.2">
      <c r="A388" s="131">
        <v>50901</v>
      </c>
      <c r="B388" s="131" t="s">
        <v>658</v>
      </c>
      <c r="C388" s="131"/>
      <c r="D388" s="131" t="s">
        <v>658</v>
      </c>
      <c r="E388" s="131">
        <v>50901</v>
      </c>
    </row>
    <row r="389" spans="1:5" ht="12.75" x14ac:dyDescent="0.2">
      <c r="A389" s="131">
        <v>50902</v>
      </c>
      <c r="B389" s="131" t="s">
        <v>692</v>
      </c>
      <c r="C389" s="131"/>
      <c r="D389" s="131" t="s">
        <v>692</v>
      </c>
      <c r="E389" s="131">
        <v>50902</v>
      </c>
    </row>
    <row r="390" spans="1:5" ht="12.75" x14ac:dyDescent="0.2">
      <c r="A390" s="131">
        <v>50903</v>
      </c>
      <c r="B390" s="131" t="s">
        <v>746</v>
      </c>
      <c r="C390" s="131"/>
      <c r="D390" s="131" t="s">
        <v>746</v>
      </c>
      <c r="E390" s="131">
        <v>50903</v>
      </c>
    </row>
    <row r="391" spans="1:5" ht="12.75" x14ac:dyDescent="0.2">
      <c r="A391" s="131">
        <v>50904</v>
      </c>
      <c r="B391" s="131" t="s">
        <v>797</v>
      </c>
      <c r="C391" s="131"/>
      <c r="D391" s="131" t="s">
        <v>797</v>
      </c>
      <c r="E391" s="131">
        <v>50904</v>
      </c>
    </row>
    <row r="392" spans="1:5" ht="12.75" x14ac:dyDescent="0.2">
      <c r="A392" s="131">
        <v>50905</v>
      </c>
      <c r="B392" s="131" t="s">
        <v>816</v>
      </c>
      <c r="C392" s="131"/>
      <c r="D392" s="131" t="s">
        <v>816</v>
      </c>
      <c r="E392" s="131">
        <v>50905</v>
      </c>
    </row>
    <row r="393" spans="1:5" ht="12.75" x14ac:dyDescent="0.2">
      <c r="A393" s="131">
        <v>50906</v>
      </c>
      <c r="B393" s="131" t="s">
        <v>824</v>
      </c>
      <c r="C393" s="131"/>
      <c r="D393" s="131" t="s">
        <v>824</v>
      </c>
      <c r="E393" s="131">
        <v>50906</v>
      </c>
    </row>
    <row r="394" spans="1:5" ht="12.75" x14ac:dyDescent="0.2">
      <c r="A394" s="131">
        <v>51001</v>
      </c>
      <c r="B394" s="131" t="s">
        <v>661</v>
      </c>
      <c r="C394" s="131"/>
      <c r="D394" s="131" t="s">
        <v>661</v>
      </c>
      <c r="E394" s="131">
        <v>51001</v>
      </c>
    </row>
    <row r="395" spans="1:5" ht="12.75" x14ac:dyDescent="0.2">
      <c r="A395" s="131">
        <v>51002</v>
      </c>
      <c r="B395" s="131" t="s">
        <v>697</v>
      </c>
      <c r="C395" s="131"/>
      <c r="D395" s="131" t="s">
        <v>697</v>
      </c>
      <c r="E395" s="131">
        <v>51002</v>
      </c>
    </row>
    <row r="396" spans="1:5" ht="12.75" x14ac:dyDescent="0.2">
      <c r="A396" s="131">
        <v>51003</v>
      </c>
      <c r="B396" s="131" t="s">
        <v>748</v>
      </c>
      <c r="C396" s="131"/>
      <c r="D396" s="131" t="s">
        <v>748</v>
      </c>
      <c r="E396" s="131">
        <v>51003</v>
      </c>
    </row>
    <row r="397" spans="1:5" ht="12.75" x14ac:dyDescent="0.2">
      <c r="A397" s="131">
        <v>51004</v>
      </c>
      <c r="B397" s="131" t="s">
        <v>798</v>
      </c>
      <c r="C397" s="131"/>
      <c r="D397" s="131" t="s">
        <v>798</v>
      </c>
      <c r="E397" s="131">
        <v>51004</v>
      </c>
    </row>
    <row r="398" spans="1:5" ht="12.75" x14ac:dyDescent="0.2">
      <c r="A398" s="131">
        <v>51101</v>
      </c>
      <c r="B398" s="131" t="s">
        <v>664</v>
      </c>
      <c r="C398" s="131"/>
      <c r="D398" s="131" t="s">
        <v>664</v>
      </c>
      <c r="E398" s="131">
        <v>51101</v>
      </c>
    </row>
    <row r="399" spans="1:5" ht="12.75" x14ac:dyDescent="0.2">
      <c r="A399" s="131">
        <v>51102</v>
      </c>
      <c r="B399" s="131" t="s">
        <v>702</v>
      </c>
      <c r="C399" s="131"/>
      <c r="D399" s="131" t="s">
        <v>702</v>
      </c>
      <c r="E399" s="131">
        <v>51102</v>
      </c>
    </row>
    <row r="400" spans="1:5" ht="12.75" x14ac:dyDescent="0.2">
      <c r="A400" s="131">
        <v>51103</v>
      </c>
      <c r="B400" s="131" t="s">
        <v>1315</v>
      </c>
      <c r="C400" s="131"/>
      <c r="D400" s="131" t="s">
        <v>1315</v>
      </c>
      <c r="E400" s="131">
        <v>51103</v>
      </c>
    </row>
    <row r="401" spans="1:5" ht="12.75" x14ac:dyDescent="0.2">
      <c r="A401" s="131">
        <v>51104</v>
      </c>
      <c r="B401" s="131" t="s">
        <v>800</v>
      </c>
      <c r="C401" s="131"/>
      <c r="D401" s="131" t="s">
        <v>800</v>
      </c>
      <c r="E401" s="131">
        <v>51104</v>
      </c>
    </row>
    <row r="402" spans="1:5" ht="12.75" x14ac:dyDescent="0.2">
      <c r="A402" s="131">
        <v>51105</v>
      </c>
      <c r="B402" s="131" t="s">
        <v>819</v>
      </c>
      <c r="C402" s="131"/>
      <c r="D402" s="131" t="s">
        <v>819</v>
      </c>
      <c r="E402" s="131">
        <v>51105</v>
      </c>
    </row>
    <row r="403" spans="1:5" ht="12.75" x14ac:dyDescent="0.2">
      <c r="A403" s="131">
        <v>60101</v>
      </c>
      <c r="B403" s="131" t="s">
        <v>630</v>
      </c>
      <c r="C403" s="131"/>
      <c r="D403" s="131" t="s">
        <v>630</v>
      </c>
      <c r="E403" s="131">
        <v>60101</v>
      </c>
    </row>
    <row r="404" spans="1:5" ht="12.75" x14ac:dyDescent="0.2">
      <c r="A404" s="131">
        <v>60102</v>
      </c>
      <c r="B404" s="131" t="s">
        <v>668</v>
      </c>
      <c r="C404" s="131"/>
      <c r="D404" s="131" t="s">
        <v>668</v>
      </c>
      <c r="E404" s="131">
        <v>60102</v>
      </c>
    </row>
    <row r="405" spans="1:5" ht="12.75" x14ac:dyDescent="0.2">
      <c r="A405" s="131">
        <v>60103</v>
      </c>
      <c r="B405" s="131" t="s">
        <v>707</v>
      </c>
      <c r="C405" s="131"/>
      <c r="D405" s="131" t="s">
        <v>707</v>
      </c>
      <c r="E405" s="131">
        <v>60103</v>
      </c>
    </row>
    <row r="406" spans="1:5" ht="12.75" x14ac:dyDescent="0.2">
      <c r="A406" s="131">
        <v>60104</v>
      </c>
      <c r="B406" s="131" t="s">
        <v>760</v>
      </c>
      <c r="C406" s="131"/>
      <c r="D406" s="131" t="s">
        <v>760</v>
      </c>
      <c r="E406" s="131">
        <v>60104</v>
      </c>
    </row>
    <row r="407" spans="1:5" ht="12.75" x14ac:dyDescent="0.2">
      <c r="A407" s="131">
        <v>60105</v>
      </c>
      <c r="B407" s="131" t="s">
        <v>802</v>
      </c>
      <c r="C407" s="131"/>
      <c r="D407" s="131" t="s">
        <v>802</v>
      </c>
      <c r="E407" s="131">
        <v>60105</v>
      </c>
    </row>
    <row r="408" spans="1:5" ht="12.75" x14ac:dyDescent="0.2">
      <c r="A408" s="131">
        <v>60106</v>
      </c>
      <c r="B408" s="131" t="s">
        <v>820</v>
      </c>
      <c r="C408" s="131"/>
      <c r="D408" s="131" t="s">
        <v>820</v>
      </c>
      <c r="E408" s="131">
        <v>60106</v>
      </c>
    </row>
    <row r="409" spans="1:5" ht="12.75" x14ac:dyDescent="0.2">
      <c r="A409" s="131">
        <v>60107</v>
      </c>
      <c r="B409" s="131" t="s">
        <v>825</v>
      </c>
      <c r="C409" s="131"/>
      <c r="D409" s="131" t="s">
        <v>825</v>
      </c>
      <c r="E409" s="131">
        <v>60107</v>
      </c>
    </row>
    <row r="410" spans="1:5" ht="12.75" x14ac:dyDescent="0.2">
      <c r="A410" s="131">
        <v>60108</v>
      </c>
      <c r="B410" s="131" t="s">
        <v>828</v>
      </c>
      <c r="C410" s="131"/>
      <c r="D410" s="131" t="s">
        <v>828</v>
      </c>
      <c r="E410" s="131">
        <v>60108</v>
      </c>
    </row>
    <row r="411" spans="1:5" ht="12.75" x14ac:dyDescent="0.2">
      <c r="A411" s="131">
        <v>60110</v>
      </c>
      <c r="B411" s="131" t="s">
        <v>831</v>
      </c>
      <c r="C411" s="131"/>
      <c r="D411" s="131" t="s">
        <v>831</v>
      </c>
      <c r="E411" s="131">
        <v>60110</v>
      </c>
    </row>
    <row r="412" spans="1:5" ht="12.75" x14ac:dyDescent="0.2">
      <c r="A412" s="131">
        <v>60111</v>
      </c>
      <c r="B412" s="131" t="s">
        <v>1112</v>
      </c>
      <c r="C412" s="131"/>
      <c r="D412" s="131" t="s">
        <v>1112</v>
      </c>
      <c r="E412" s="131">
        <v>60111</v>
      </c>
    </row>
    <row r="413" spans="1:5" ht="12.75" x14ac:dyDescent="0.2">
      <c r="A413" s="131">
        <v>60112</v>
      </c>
      <c r="B413" s="131" t="s">
        <v>832</v>
      </c>
      <c r="C413" s="131"/>
      <c r="D413" s="131" t="s">
        <v>832</v>
      </c>
      <c r="E413" s="131">
        <v>60112</v>
      </c>
    </row>
    <row r="414" spans="1:5" ht="12.75" x14ac:dyDescent="0.2">
      <c r="A414" s="131">
        <v>60113</v>
      </c>
      <c r="B414" s="131" t="s">
        <v>833</v>
      </c>
      <c r="C414" s="131"/>
      <c r="D414" s="131" t="s">
        <v>833</v>
      </c>
      <c r="E414" s="131">
        <v>60113</v>
      </c>
    </row>
    <row r="415" spans="1:5" ht="12.75" x14ac:dyDescent="0.2">
      <c r="A415" s="131">
        <v>60114</v>
      </c>
      <c r="B415" s="131" t="s">
        <v>834</v>
      </c>
      <c r="C415" s="131"/>
      <c r="D415" s="131" t="s">
        <v>834</v>
      </c>
      <c r="E415" s="131">
        <v>60114</v>
      </c>
    </row>
    <row r="416" spans="1:5" ht="12.75" x14ac:dyDescent="0.2">
      <c r="A416" s="131">
        <v>60115</v>
      </c>
      <c r="B416" s="131" t="s">
        <v>835</v>
      </c>
      <c r="C416" s="131"/>
      <c r="D416" s="131" t="s">
        <v>835</v>
      </c>
      <c r="E416" s="131">
        <v>60115</v>
      </c>
    </row>
    <row r="417" spans="1:5" ht="12.75" x14ac:dyDescent="0.2">
      <c r="A417" s="131">
        <v>60116</v>
      </c>
      <c r="B417" s="131" t="s">
        <v>836</v>
      </c>
      <c r="C417" s="131"/>
      <c r="D417" s="131" t="s">
        <v>836</v>
      </c>
      <c r="E417" s="131">
        <v>60116</v>
      </c>
    </row>
    <row r="418" spans="1:5" ht="12.75" x14ac:dyDescent="0.2">
      <c r="A418" s="131">
        <v>60201</v>
      </c>
      <c r="B418" s="131" t="s">
        <v>897</v>
      </c>
      <c r="C418" s="131"/>
      <c r="D418" s="131" t="s">
        <v>897</v>
      </c>
      <c r="E418" s="131">
        <v>60201</v>
      </c>
    </row>
    <row r="419" spans="1:5" ht="12.75" x14ac:dyDescent="0.2">
      <c r="A419" s="131">
        <v>60202</v>
      </c>
      <c r="B419" s="131" t="s">
        <v>670</v>
      </c>
      <c r="C419" s="131"/>
      <c r="D419" s="131" t="s">
        <v>670</v>
      </c>
      <c r="E419" s="131">
        <v>60202</v>
      </c>
    </row>
    <row r="420" spans="1:5" ht="12.75" x14ac:dyDescent="0.2">
      <c r="A420" s="131">
        <v>60203</v>
      </c>
      <c r="B420" s="131" t="s">
        <v>710</v>
      </c>
      <c r="C420" s="131"/>
      <c r="D420" s="131" t="s">
        <v>710</v>
      </c>
      <c r="E420" s="131">
        <v>60203</v>
      </c>
    </row>
    <row r="421" spans="1:5" ht="12.75" x14ac:dyDescent="0.2">
      <c r="A421" s="131">
        <v>60204</v>
      </c>
      <c r="B421" s="131" t="s">
        <v>766</v>
      </c>
      <c r="C421" s="131"/>
      <c r="D421" s="131" t="s">
        <v>766</v>
      </c>
      <c r="E421" s="131">
        <v>60204</v>
      </c>
    </row>
    <row r="422" spans="1:5" ht="12.75" x14ac:dyDescent="0.2">
      <c r="A422" s="131">
        <v>60205</v>
      </c>
      <c r="B422" s="131" t="s">
        <v>1090</v>
      </c>
      <c r="C422" s="131"/>
      <c r="D422" s="131" t="s">
        <v>1090</v>
      </c>
      <c r="E422" s="131">
        <v>60205</v>
      </c>
    </row>
    <row r="423" spans="1:5" ht="12.75" x14ac:dyDescent="0.2">
      <c r="A423" s="131">
        <v>60206</v>
      </c>
      <c r="B423" s="131" t="s">
        <v>822</v>
      </c>
      <c r="C423" s="131"/>
      <c r="D423" s="131" t="s">
        <v>822</v>
      </c>
      <c r="E423" s="131">
        <v>60206</v>
      </c>
    </row>
    <row r="424" spans="1:5" ht="12.75" x14ac:dyDescent="0.2">
      <c r="A424" s="131">
        <v>60301</v>
      </c>
      <c r="B424" s="131" t="s">
        <v>636</v>
      </c>
      <c r="C424" s="131"/>
      <c r="D424" s="131" t="s">
        <v>636</v>
      </c>
      <c r="E424" s="131">
        <v>60301</v>
      </c>
    </row>
    <row r="425" spans="1:5" ht="12.75" x14ac:dyDescent="0.2">
      <c r="A425" s="131">
        <v>60302</v>
      </c>
      <c r="B425" s="131" t="s">
        <v>992</v>
      </c>
      <c r="C425" s="131"/>
      <c r="D425" s="131" t="s">
        <v>992</v>
      </c>
      <c r="E425" s="131">
        <v>60302</v>
      </c>
    </row>
    <row r="426" spans="1:5" ht="12.75" x14ac:dyDescent="0.2">
      <c r="A426" s="131">
        <v>60303</v>
      </c>
      <c r="B426" s="131" t="s">
        <v>717</v>
      </c>
      <c r="C426" s="131"/>
      <c r="D426" s="131" t="s">
        <v>717</v>
      </c>
      <c r="E426" s="131">
        <v>60303</v>
      </c>
    </row>
    <row r="427" spans="1:5" ht="12.75" x14ac:dyDescent="0.2">
      <c r="A427" s="131">
        <v>60304</v>
      </c>
      <c r="B427" s="131" t="s">
        <v>772</v>
      </c>
      <c r="C427" s="131"/>
      <c r="D427" s="131" t="s">
        <v>772</v>
      </c>
      <c r="E427" s="131">
        <v>60304</v>
      </c>
    </row>
    <row r="428" spans="1:5" ht="12.75" x14ac:dyDescent="0.2">
      <c r="A428" s="131">
        <v>60305</v>
      </c>
      <c r="B428" s="131" t="s">
        <v>811</v>
      </c>
      <c r="C428" s="131"/>
      <c r="D428" s="131" t="s">
        <v>811</v>
      </c>
      <c r="E428" s="131">
        <v>60305</v>
      </c>
    </row>
    <row r="429" spans="1:5" ht="12.75" x14ac:dyDescent="0.2">
      <c r="A429" s="131">
        <v>60306</v>
      </c>
      <c r="B429" s="131" t="s">
        <v>823</v>
      </c>
      <c r="C429" s="131"/>
      <c r="D429" s="131" t="s">
        <v>823</v>
      </c>
      <c r="E429" s="131">
        <v>60306</v>
      </c>
    </row>
    <row r="430" spans="1:5" ht="12.75" x14ac:dyDescent="0.2">
      <c r="A430" s="131">
        <v>60307</v>
      </c>
      <c r="B430" s="131" t="s">
        <v>1108</v>
      </c>
      <c r="C430" s="131"/>
      <c r="D430" s="131" t="s">
        <v>1108</v>
      </c>
      <c r="E430" s="131">
        <v>60307</v>
      </c>
    </row>
    <row r="431" spans="1:5" ht="12.75" x14ac:dyDescent="0.2">
      <c r="A431" s="131">
        <v>60308</v>
      </c>
      <c r="B431" s="131" t="s">
        <v>829</v>
      </c>
      <c r="C431" s="131"/>
      <c r="D431" s="131" t="s">
        <v>829</v>
      </c>
      <c r="E431" s="131">
        <v>60308</v>
      </c>
    </row>
    <row r="432" spans="1:5" ht="12.75" x14ac:dyDescent="0.2">
      <c r="A432" s="131">
        <v>60309</v>
      </c>
      <c r="B432" s="131" t="s">
        <v>830</v>
      </c>
      <c r="C432" s="131"/>
      <c r="D432" s="131" t="s">
        <v>830</v>
      </c>
      <c r="E432" s="131">
        <v>60309</v>
      </c>
    </row>
    <row r="433" spans="1:5" ht="12.75" x14ac:dyDescent="0.2">
      <c r="A433" s="131">
        <v>60401</v>
      </c>
      <c r="B433" s="131" t="s">
        <v>640</v>
      </c>
      <c r="C433" s="131"/>
      <c r="D433" s="131" t="s">
        <v>640</v>
      </c>
      <c r="E433" s="131">
        <v>60401</v>
      </c>
    </row>
    <row r="434" spans="1:5" ht="12.75" x14ac:dyDescent="0.2">
      <c r="A434" s="131">
        <v>60402</v>
      </c>
      <c r="B434" s="131" t="s">
        <v>1316</v>
      </c>
      <c r="C434" s="131"/>
      <c r="D434" s="131" t="s">
        <v>1316</v>
      </c>
      <c r="E434" s="131">
        <v>60402</v>
      </c>
    </row>
    <row r="435" spans="1:5" ht="12.75" x14ac:dyDescent="0.2">
      <c r="A435" s="131">
        <v>60403</v>
      </c>
      <c r="B435" s="131" t="s">
        <v>722</v>
      </c>
      <c r="C435" s="131"/>
      <c r="D435" s="131" t="s">
        <v>722</v>
      </c>
      <c r="E435" s="131">
        <v>60403</v>
      </c>
    </row>
    <row r="436" spans="1:5" ht="12.75" x14ac:dyDescent="0.2">
      <c r="A436" s="131">
        <v>60501</v>
      </c>
      <c r="B436" s="131" t="s">
        <v>924</v>
      </c>
      <c r="C436" s="131"/>
      <c r="D436" s="131" t="s">
        <v>924</v>
      </c>
      <c r="E436" s="131">
        <v>60501</v>
      </c>
    </row>
    <row r="437" spans="1:5" ht="12.75" x14ac:dyDescent="0.2">
      <c r="A437" s="131">
        <v>60502</v>
      </c>
      <c r="B437" s="131" t="s">
        <v>679</v>
      </c>
      <c r="C437" s="131"/>
      <c r="D437" s="131" t="s">
        <v>679</v>
      </c>
      <c r="E437" s="131">
        <v>60502</v>
      </c>
    </row>
    <row r="438" spans="1:5" ht="12.75" x14ac:dyDescent="0.2">
      <c r="A438" s="131">
        <v>60503</v>
      </c>
      <c r="B438" s="131" t="s">
        <v>730</v>
      </c>
      <c r="C438" s="131"/>
      <c r="D438" s="131" t="s">
        <v>730</v>
      </c>
      <c r="E438" s="131">
        <v>60503</v>
      </c>
    </row>
    <row r="439" spans="1:5" ht="12.75" x14ac:dyDescent="0.2">
      <c r="A439" s="131">
        <v>60504</v>
      </c>
      <c r="B439" s="131" t="s">
        <v>1075</v>
      </c>
      <c r="C439" s="131"/>
      <c r="D439" s="131" t="s">
        <v>1075</v>
      </c>
      <c r="E439" s="131">
        <v>60504</v>
      </c>
    </row>
    <row r="440" spans="1:5" ht="12.75" x14ac:dyDescent="0.2">
      <c r="A440" s="131">
        <v>60505</v>
      </c>
      <c r="B440" s="131" t="s">
        <v>813</v>
      </c>
      <c r="C440" s="131"/>
      <c r="D440" s="131" t="s">
        <v>813</v>
      </c>
      <c r="E440" s="131">
        <v>60505</v>
      </c>
    </row>
    <row r="441" spans="1:5" ht="12.75" x14ac:dyDescent="0.2">
      <c r="A441" s="131">
        <v>60506</v>
      </c>
      <c r="B441" s="131" t="s">
        <v>1104</v>
      </c>
      <c r="C441" s="131"/>
      <c r="D441" s="131" t="s">
        <v>1104</v>
      </c>
      <c r="E441" s="131">
        <v>60506</v>
      </c>
    </row>
    <row r="442" spans="1:5" ht="12.75" x14ac:dyDescent="0.2">
      <c r="A442" s="131">
        <v>60601</v>
      </c>
      <c r="B442" s="131" t="s">
        <v>1317</v>
      </c>
      <c r="C442" s="131"/>
      <c r="D442" s="131" t="s">
        <v>1317</v>
      </c>
      <c r="E442" s="131">
        <v>60601</v>
      </c>
    </row>
    <row r="443" spans="1:5" ht="12.75" x14ac:dyDescent="0.2">
      <c r="A443" s="131">
        <v>60602</v>
      </c>
      <c r="B443" s="131" t="s">
        <v>1318</v>
      </c>
      <c r="C443" s="131"/>
      <c r="D443" s="131" t="s">
        <v>1318</v>
      </c>
      <c r="E443" s="131">
        <v>60602</v>
      </c>
    </row>
    <row r="444" spans="1:5" ht="12.75" x14ac:dyDescent="0.2">
      <c r="A444" s="131">
        <v>60603</v>
      </c>
      <c r="B444" s="131" t="s">
        <v>1319</v>
      </c>
      <c r="C444" s="131"/>
      <c r="D444" s="131" t="s">
        <v>1319</v>
      </c>
      <c r="E444" s="131">
        <v>60603</v>
      </c>
    </row>
    <row r="445" spans="1:5" ht="12.75" x14ac:dyDescent="0.2">
      <c r="A445" s="131">
        <v>60701</v>
      </c>
      <c r="B445" s="131" t="s">
        <v>654</v>
      </c>
      <c r="C445" s="131"/>
      <c r="D445" s="131" t="s">
        <v>654</v>
      </c>
      <c r="E445" s="131">
        <v>60701</v>
      </c>
    </row>
    <row r="446" spans="1:5" ht="12.75" x14ac:dyDescent="0.2">
      <c r="A446" s="131">
        <v>60703</v>
      </c>
      <c r="B446" s="131" t="s">
        <v>1059</v>
      </c>
      <c r="C446" s="131"/>
      <c r="D446" s="131" t="s">
        <v>1059</v>
      </c>
      <c r="E446" s="131">
        <v>60703</v>
      </c>
    </row>
    <row r="447" spans="1:5" ht="12.75" x14ac:dyDescent="0.2">
      <c r="A447" s="131">
        <v>60704</v>
      </c>
      <c r="B447" s="131" t="s">
        <v>1080</v>
      </c>
      <c r="C447" s="131"/>
      <c r="D447" s="131" t="s">
        <v>1080</v>
      </c>
      <c r="E447" s="131">
        <v>60704</v>
      </c>
    </row>
    <row r="448" spans="1:5" ht="12.75" x14ac:dyDescent="0.2">
      <c r="A448" s="131">
        <v>60801</v>
      </c>
      <c r="B448" s="131" t="s">
        <v>655</v>
      </c>
      <c r="C448" s="131"/>
      <c r="D448" s="131" t="s">
        <v>655</v>
      </c>
      <c r="E448" s="131">
        <v>60801</v>
      </c>
    </row>
    <row r="449" spans="1:5" ht="12.75" x14ac:dyDescent="0.2">
      <c r="A449" s="131">
        <v>60802</v>
      </c>
      <c r="B449" s="131" t="s">
        <v>688</v>
      </c>
      <c r="C449" s="131"/>
      <c r="D449" s="131" t="s">
        <v>688</v>
      </c>
      <c r="E449" s="131">
        <v>60802</v>
      </c>
    </row>
    <row r="450" spans="1:5" ht="12.75" x14ac:dyDescent="0.2">
      <c r="A450" s="131">
        <v>60803</v>
      </c>
      <c r="B450" s="131" t="s">
        <v>1320</v>
      </c>
      <c r="C450" s="131"/>
      <c r="D450" s="131" t="s">
        <v>1320</v>
      </c>
      <c r="E450" s="131">
        <v>60803</v>
      </c>
    </row>
    <row r="451" spans="1:5" ht="12.75" x14ac:dyDescent="0.2">
      <c r="A451" s="131">
        <v>60804</v>
      </c>
      <c r="B451" s="131" t="s">
        <v>796</v>
      </c>
      <c r="C451" s="131"/>
      <c r="D451" s="131" t="s">
        <v>796</v>
      </c>
      <c r="E451" s="131">
        <v>60804</v>
      </c>
    </row>
    <row r="452" spans="1:5" ht="12.75" x14ac:dyDescent="0.2">
      <c r="A452" s="131">
        <v>60805</v>
      </c>
      <c r="B452" s="131" t="s">
        <v>815</v>
      </c>
      <c r="C452" s="131"/>
      <c r="D452" s="131" t="s">
        <v>815</v>
      </c>
      <c r="E452" s="131">
        <v>60805</v>
      </c>
    </row>
    <row r="453" spans="1:5" ht="12.75" x14ac:dyDescent="0.2">
      <c r="A453" s="131">
        <v>60806</v>
      </c>
      <c r="B453" s="131" t="s">
        <v>1321</v>
      </c>
      <c r="C453" s="131"/>
      <c r="D453" s="131" t="s">
        <v>1321</v>
      </c>
      <c r="E453" s="131">
        <v>60806</v>
      </c>
    </row>
    <row r="454" spans="1:5" ht="12.75" x14ac:dyDescent="0.2">
      <c r="A454" s="131">
        <v>60901</v>
      </c>
      <c r="B454" s="131" t="s">
        <v>659</v>
      </c>
      <c r="C454" s="131"/>
      <c r="D454" s="131" t="s">
        <v>659</v>
      </c>
      <c r="E454" s="131">
        <v>60901</v>
      </c>
    </row>
    <row r="455" spans="1:5" ht="12.75" x14ac:dyDescent="0.2">
      <c r="A455" s="131">
        <v>61001</v>
      </c>
      <c r="B455" s="131" t="s">
        <v>662</v>
      </c>
      <c r="C455" s="131"/>
      <c r="D455" s="131" t="s">
        <v>662</v>
      </c>
      <c r="E455" s="131">
        <v>61001</v>
      </c>
    </row>
    <row r="456" spans="1:5" ht="12.75" x14ac:dyDescent="0.2">
      <c r="A456" s="131">
        <v>61002</v>
      </c>
      <c r="B456" s="131" t="s">
        <v>698</v>
      </c>
      <c r="C456" s="131"/>
      <c r="D456" s="131" t="s">
        <v>698</v>
      </c>
      <c r="E456" s="131">
        <v>61002</v>
      </c>
    </row>
    <row r="457" spans="1:5" ht="12.75" x14ac:dyDescent="0.2">
      <c r="A457" s="131">
        <v>61003</v>
      </c>
      <c r="B457" s="131" t="s">
        <v>750</v>
      </c>
      <c r="C457" s="131"/>
      <c r="D457" s="131" t="s">
        <v>750</v>
      </c>
      <c r="E457" s="131">
        <v>61003</v>
      </c>
    </row>
    <row r="458" spans="1:5" ht="12.75" x14ac:dyDescent="0.2">
      <c r="A458" s="131">
        <v>61004</v>
      </c>
      <c r="B458" s="131" t="s">
        <v>799</v>
      </c>
      <c r="C458" s="131"/>
      <c r="D458" s="131" t="s">
        <v>799</v>
      </c>
      <c r="E458" s="131">
        <v>61004</v>
      </c>
    </row>
    <row r="459" spans="1:5" ht="12.75" x14ac:dyDescent="0.2">
      <c r="A459" s="131">
        <v>61101</v>
      </c>
      <c r="B459" s="131" t="s">
        <v>963</v>
      </c>
      <c r="C459" s="131"/>
      <c r="D459" s="131" t="s">
        <v>963</v>
      </c>
      <c r="E459" s="131">
        <v>61101</v>
      </c>
    </row>
    <row r="460" spans="1:5" ht="12.75" x14ac:dyDescent="0.2">
      <c r="A460" s="131">
        <v>61102</v>
      </c>
      <c r="B460" s="131" t="s">
        <v>1030</v>
      </c>
      <c r="C460" s="131"/>
      <c r="D460" s="131" t="s">
        <v>1030</v>
      </c>
      <c r="E460" s="131">
        <v>61102</v>
      </c>
    </row>
    <row r="461" spans="1:5" ht="12.75" x14ac:dyDescent="0.2">
      <c r="A461" s="131">
        <v>61103</v>
      </c>
      <c r="B461" s="131" t="s">
        <v>1122</v>
      </c>
      <c r="C461" s="131"/>
      <c r="D461" s="131" t="s">
        <v>1122</v>
      </c>
      <c r="E461" s="131">
        <v>61103</v>
      </c>
    </row>
    <row r="462" spans="1:5" ht="12.75" x14ac:dyDescent="0.2">
      <c r="A462" s="131">
        <v>61201</v>
      </c>
      <c r="B462" s="131" t="s">
        <v>1121</v>
      </c>
      <c r="C462" s="131"/>
      <c r="D462" s="131" t="s">
        <v>1121</v>
      </c>
      <c r="E462" s="131">
        <v>61201</v>
      </c>
    </row>
    <row r="463" spans="1:5" ht="12.75" x14ac:dyDescent="0.2">
      <c r="A463" s="131">
        <v>61301</v>
      </c>
      <c r="B463" s="131" t="s">
        <v>1125</v>
      </c>
      <c r="C463" s="131"/>
      <c r="D463" s="131" t="s">
        <v>1125</v>
      </c>
      <c r="E463" s="131">
        <v>61301</v>
      </c>
    </row>
    <row r="464" spans="1:5" ht="12.75" x14ac:dyDescent="0.2">
      <c r="A464" s="131">
        <v>70101</v>
      </c>
      <c r="B464" s="131" t="s">
        <v>888</v>
      </c>
      <c r="C464" s="131"/>
      <c r="D464" s="131" t="s">
        <v>888</v>
      </c>
      <c r="E464" s="131">
        <v>70101</v>
      </c>
    </row>
    <row r="465" spans="1:5" ht="12.75" x14ac:dyDescent="0.2">
      <c r="A465" s="131">
        <v>70102</v>
      </c>
      <c r="B465" s="131" t="s">
        <v>975</v>
      </c>
      <c r="C465" s="131"/>
      <c r="D465" s="131" t="s">
        <v>975</v>
      </c>
      <c r="E465" s="131">
        <v>70102</v>
      </c>
    </row>
    <row r="466" spans="1:5" ht="12.75" x14ac:dyDescent="0.2">
      <c r="A466" s="131">
        <v>70103</v>
      </c>
      <c r="B466" s="131" t="s">
        <v>1038</v>
      </c>
      <c r="C466" s="131"/>
      <c r="D466" s="131" t="s">
        <v>1038</v>
      </c>
      <c r="E466" s="131">
        <v>70103</v>
      </c>
    </row>
    <row r="467" spans="1:5" ht="12.75" x14ac:dyDescent="0.2">
      <c r="A467" s="131">
        <v>70104</v>
      </c>
      <c r="B467" s="131" t="s">
        <v>1065</v>
      </c>
      <c r="C467" s="131"/>
      <c r="D467" s="131" t="s">
        <v>1065</v>
      </c>
      <c r="E467" s="131">
        <v>70104</v>
      </c>
    </row>
    <row r="468" spans="1:5" ht="12.75" x14ac:dyDescent="0.2">
      <c r="A468" s="131">
        <v>70201</v>
      </c>
      <c r="B468" s="131" t="s">
        <v>899</v>
      </c>
      <c r="C468" s="131"/>
      <c r="D468" s="131" t="s">
        <v>899</v>
      </c>
      <c r="E468" s="131">
        <v>70201</v>
      </c>
    </row>
    <row r="469" spans="1:5" ht="12.75" x14ac:dyDescent="0.2">
      <c r="A469" s="131">
        <v>70202</v>
      </c>
      <c r="B469" s="131" t="s">
        <v>983</v>
      </c>
      <c r="C469" s="131"/>
      <c r="D469" s="131" t="s">
        <v>983</v>
      </c>
      <c r="E469" s="131">
        <v>70202</v>
      </c>
    </row>
    <row r="470" spans="1:5" ht="12.75" x14ac:dyDescent="0.2">
      <c r="A470" s="131">
        <v>70203</v>
      </c>
      <c r="B470" s="131" t="s">
        <v>1322</v>
      </c>
      <c r="C470" s="131"/>
      <c r="D470" s="131" t="s">
        <v>1322</v>
      </c>
      <c r="E470" s="131">
        <v>70203</v>
      </c>
    </row>
    <row r="471" spans="1:5" ht="12.75" x14ac:dyDescent="0.2">
      <c r="A471" s="131">
        <v>70204</v>
      </c>
      <c r="B471" s="131" t="s">
        <v>1067</v>
      </c>
      <c r="C471" s="131"/>
      <c r="D471" s="131" t="s">
        <v>1067</v>
      </c>
      <c r="E471" s="131">
        <v>70204</v>
      </c>
    </row>
    <row r="472" spans="1:5" ht="12.75" x14ac:dyDescent="0.2">
      <c r="A472" s="131">
        <v>70205</v>
      </c>
      <c r="B472" s="131" t="s">
        <v>1091</v>
      </c>
      <c r="C472" s="131"/>
      <c r="D472" s="131" t="s">
        <v>1091</v>
      </c>
      <c r="E472" s="131">
        <v>70205</v>
      </c>
    </row>
    <row r="473" spans="1:5" ht="12.75" x14ac:dyDescent="0.2">
      <c r="A473" s="131">
        <v>70206</v>
      </c>
      <c r="B473" s="131" t="s">
        <v>1102</v>
      </c>
      <c r="C473" s="131"/>
      <c r="D473" s="131" t="s">
        <v>1102</v>
      </c>
      <c r="E473" s="131">
        <v>70206</v>
      </c>
    </row>
    <row r="474" spans="1:5" ht="12.75" x14ac:dyDescent="0.2">
      <c r="A474" s="131">
        <v>70207</v>
      </c>
      <c r="B474" s="131" t="s">
        <v>1106</v>
      </c>
      <c r="C474" s="131"/>
      <c r="D474" s="131" t="s">
        <v>1106</v>
      </c>
      <c r="E474" s="131">
        <v>70207</v>
      </c>
    </row>
    <row r="475" spans="1:5" ht="12.75" x14ac:dyDescent="0.2">
      <c r="A475" s="131">
        <v>70301</v>
      </c>
      <c r="B475" s="131" t="s">
        <v>637</v>
      </c>
      <c r="C475" s="131"/>
      <c r="D475" s="131" t="s">
        <v>637</v>
      </c>
      <c r="E475" s="131">
        <v>70301</v>
      </c>
    </row>
    <row r="476" spans="1:5" ht="12.75" x14ac:dyDescent="0.2">
      <c r="A476" s="131">
        <v>70302</v>
      </c>
      <c r="B476" s="131" t="s">
        <v>673</v>
      </c>
      <c r="C476" s="131"/>
      <c r="D476" s="131" t="s">
        <v>673</v>
      </c>
      <c r="E476" s="131">
        <v>70302</v>
      </c>
    </row>
    <row r="477" spans="1:5" ht="12.75" x14ac:dyDescent="0.2">
      <c r="A477" s="131">
        <v>70303</v>
      </c>
      <c r="B477" s="131" t="s">
        <v>718</v>
      </c>
      <c r="C477" s="131"/>
      <c r="D477" s="131" t="s">
        <v>718</v>
      </c>
      <c r="E477" s="131">
        <v>70303</v>
      </c>
    </row>
    <row r="478" spans="1:5" ht="12.75" x14ac:dyDescent="0.2">
      <c r="A478" s="131">
        <v>70304</v>
      </c>
      <c r="B478" s="131" t="s">
        <v>774</v>
      </c>
      <c r="C478" s="131"/>
      <c r="D478" s="131" t="s">
        <v>774</v>
      </c>
      <c r="E478" s="131">
        <v>70304</v>
      </c>
    </row>
    <row r="479" spans="1:5" ht="12.75" x14ac:dyDescent="0.2">
      <c r="A479" s="131">
        <v>70305</v>
      </c>
      <c r="B479" s="131" t="s">
        <v>1323</v>
      </c>
      <c r="C479" s="131"/>
      <c r="D479" s="131" t="s">
        <v>1323</v>
      </c>
      <c r="E479" s="131">
        <v>70305</v>
      </c>
    </row>
    <row r="480" spans="1:5" ht="12.75" x14ac:dyDescent="0.2">
      <c r="A480" s="131">
        <v>70306</v>
      </c>
      <c r="B480" s="131" t="s">
        <v>1103</v>
      </c>
      <c r="C480" s="131"/>
      <c r="D480" s="131" t="s">
        <v>1103</v>
      </c>
      <c r="E480" s="131">
        <v>70306</v>
      </c>
    </row>
    <row r="481" spans="1:5" ht="12.75" x14ac:dyDescent="0.2">
      <c r="A481" s="131">
        <v>70307</v>
      </c>
      <c r="B481" s="131" t="s">
        <v>1109</v>
      </c>
      <c r="C481" s="131"/>
      <c r="D481" s="131" t="s">
        <v>1109</v>
      </c>
      <c r="E481" s="131">
        <v>70307</v>
      </c>
    </row>
    <row r="482" spans="1:5" ht="12.75" x14ac:dyDescent="0.2">
      <c r="A482" s="131">
        <v>70401</v>
      </c>
      <c r="B482" s="131" t="s">
        <v>641</v>
      </c>
      <c r="C482" s="131"/>
      <c r="D482" s="131" t="s">
        <v>641</v>
      </c>
      <c r="E482" s="131">
        <v>70401</v>
      </c>
    </row>
    <row r="483" spans="1:5" ht="12.75" x14ac:dyDescent="0.2">
      <c r="A483" s="131">
        <v>70402</v>
      </c>
      <c r="B483" s="131" t="s">
        <v>675</v>
      </c>
      <c r="C483" s="131"/>
      <c r="D483" s="131" t="s">
        <v>675</v>
      </c>
      <c r="E483" s="131">
        <v>70402</v>
      </c>
    </row>
    <row r="484" spans="1:5" ht="12.75" x14ac:dyDescent="0.2">
      <c r="A484" s="131">
        <v>70403</v>
      </c>
      <c r="B484" s="131" t="s">
        <v>724</v>
      </c>
      <c r="C484" s="131"/>
      <c r="D484" s="131" t="s">
        <v>724</v>
      </c>
      <c r="E484" s="131">
        <v>70403</v>
      </c>
    </row>
    <row r="485" spans="1:5" ht="12.75" x14ac:dyDescent="0.2">
      <c r="A485" s="131">
        <v>70404</v>
      </c>
      <c r="B485" s="131" t="s">
        <v>779</v>
      </c>
      <c r="C485" s="131"/>
      <c r="D485" s="131" t="s">
        <v>779</v>
      </c>
      <c r="E485" s="131">
        <v>70404</v>
      </c>
    </row>
    <row r="486" spans="1:5" ht="12.75" x14ac:dyDescent="0.2">
      <c r="A486" s="131">
        <v>70501</v>
      </c>
      <c r="B486" s="131" t="s">
        <v>646</v>
      </c>
      <c r="C486" s="131"/>
      <c r="D486" s="131" t="s">
        <v>646</v>
      </c>
      <c r="E486" s="131">
        <v>70501</v>
      </c>
    </row>
    <row r="487" spans="1:5" ht="12.75" x14ac:dyDescent="0.2">
      <c r="A487" s="131">
        <v>70502</v>
      </c>
      <c r="B487" s="131" t="s">
        <v>1011</v>
      </c>
      <c r="C487" s="131"/>
      <c r="D487" s="131" t="s">
        <v>1011</v>
      </c>
      <c r="E487" s="131">
        <v>70502</v>
      </c>
    </row>
    <row r="488" spans="1:5" ht="12.75" x14ac:dyDescent="0.2">
      <c r="A488" s="131">
        <v>70503</v>
      </c>
      <c r="B488" s="131" t="s">
        <v>731</v>
      </c>
      <c r="C488" s="131"/>
      <c r="D488" s="131" t="s">
        <v>731</v>
      </c>
      <c r="E488" s="131">
        <v>70503</v>
      </c>
    </row>
    <row r="489" spans="1:5" ht="12.75" x14ac:dyDescent="0.2">
      <c r="A489" s="131">
        <v>70601</v>
      </c>
      <c r="B489" s="131" t="s">
        <v>932</v>
      </c>
      <c r="C489" s="131"/>
      <c r="D489" s="131" t="s">
        <v>932</v>
      </c>
      <c r="E489" s="131">
        <v>70601</v>
      </c>
    </row>
    <row r="490" spans="1:5" ht="12.75" x14ac:dyDescent="0.2">
      <c r="A490" s="131">
        <v>70602</v>
      </c>
      <c r="B490" s="131" t="s">
        <v>1018</v>
      </c>
      <c r="C490" s="131"/>
      <c r="D490" s="131" t="s">
        <v>1018</v>
      </c>
      <c r="E490" s="131">
        <v>70602</v>
      </c>
    </row>
    <row r="491" spans="1:5" ht="12.75" x14ac:dyDescent="0.2">
      <c r="A491" s="131">
        <v>70603</v>
      </c>
      <c r="B491" s="131" t="s">
        <v>1055</v>
      </c>
      <c r="C491" s="131"/>
      <c r="D491" s="131" t="s">
        <v>1055</v>
      </c>
      <c r="E491" s="131">
        <v>70603</v>
      </c>
    </row>
    <row r="492" spans="1:5" ht="12.75" x14ac:dyDescent="0.2">
      <c r="A492" s="131">
        <v>70604</v>
      </c>
      <c r="B492" s="131" t="s">
        <v>1079</v>
      </c>
      <c r="C492" s="131"/>
      <c r="D492" s="131" t="s">
        <v>1079</v>
      </c>
      <c r="E492" s="131">
        <v>70604</v>
      </c>
    </row>
    <row r="493" spans="1:5" ht="12.75" x14ac:dyDescent="0.2">
      <c r="A493" s="132">
        <v>70605</v>
      </c>
      <c r="B493" s="131" t="s">
        <v>1096</v>
      </c>
      <c r="C493" s="131"/>
      <c r="D493" s="131" t="s">
        <v>1096</v>
      </c>
      <c r="E493" s="132">
        <v>70605</v>
      </c>
    </row>
  </sheetData>
  <sheetProtection algorithmName="SHA-512" hashValue="iFyb40ZZZf1XY09Q62NHiJUriYUadTc0F4eRAK/wqeJj9U0HSRrwfdjUrvNcDBc2HnCa7h2Sa3C8O5PdGuJmpQ==" saltValue="9fN5Aa96tYYP7ZxfhOvhvw==" spinCount="100000" sheet="1" objects="1" scenarios="1"/>
  <pageMargins left="0.25" right="0.25" top="0.16" bottom="0.1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U140"/>
  <sheetViews>
    <sheetView zoomScale="80" zoomScaleNormal="80" workbookViewId="0">
      <pane ySplit="2" topLeftCell="A3" activePane="bottomLeft" state="frozen"/>
      <selection pane="bottomLeft" activeCell="S3" sqref="S3:U140"/>
    </sheetView>
  </sheetViews>
  <sheetFormatPr baseColWidth="10" defaultColWidth="11.42578125" defaultRowHeight="15" x14ac:dyDescent="0.25"/>
  <cols>
    <col min="1" max="1" width="8.5703125" style="1" bestFit="1" customWidth="1"/>
    <col min="2" max="2" width="8.140625" style="1" bestFit="1" customWidth="1"/>
    <col min="3" max="3" width="45.85546875" style="1" bestFit="1" customWidth="1"/>
    <col min="4" max="4" width="21.28515625" style="1" bestFit="1" customWidth="1"/>
    <col min="5" max="5" width="6.28515625" style="1" bestFit="1" customWidth="1"/>
    <col min="6" max="6" width="3.5703125" style="1" bestFit="1" customWidth="1"/>
    <col min="7" max="7" width="5" style="1" bestFit="1" customWidth="1"/>
    <col min="8" max="8" width="4.28515625" style="1" bestFit="1" customWidth="1"/>
    <col min="9" max="9" width="11.7109375" style="1" bestFit="1" customWidth="1"/>
    <col min="10" max="10" width="25.85546875" style="1" customWidth="1"/>
    <col min="11" max="21" width="13.140625" style="1" customWidth="1"/>
    <col min="22" max="16384" width="11.42578125" style="2"/>
  </cols>
  <sheetData>
    <row r="1" spans="1:2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</row>
    <row r="2" spans="1:21" s="7" customFormat="1" ht="33.75" customHeight="1" x14ac:dyDescent="0.25">
      <c r="A2" s="8" t="s">
        <v>16</v>
      </c>
      <c r="B2" s="8" t="s">
        <v>15</v>
      </c>
      <c r="C2" s="8" t="s">
        <v>17</v>
      </c>
      <c r="D2" s="9" t="s">
        <v>18</v>
      </c>
      <c r="E2" s="9" t="s">
        <v>19</v>
      </c>
      <c r="F2" s="10" t="s">
        <v>20</v>
      </c>
      <c r="G2" s="10" t="s">
        <v>21</v>
      </c>
      <c r="H2" s="10" t="s">
        <v>22</v>
      </c>
      <c r="I2" s="11" t="s">
        <v>1334</v>
      </c>
      <c r="J2" s="12" t="s">
        <v>1335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1336</v>
      </c>
      <c r="P2" s="13" t="s">
        <v>1337</v>
      </c>
      <c r="Q2" s="13" t="s">
        <v>1338</v>
      </c>
      <c r="R2" s="13" t="s">
        <v>27</v>
      </c>
      <c r="S2" s="13" t="s">
        <v>1339</v>
      </c>
      <c r="T2" s="13" t="s">
        <v>1340</v>
      </c>
      <c r="U2" s="13" t="s">
        <v>1341</v>
      </c>
    </row>
    <row r="3" spans="1:21" s="3" customFormat="1" x14ac:dyDescent="0.25">
      <c r="A3" t="s">
        <v>135</v>
      </c>
      <c r="B3" t="s">
        <v>136</v>
      </c>
      <c r="C3" t="s">
        <v>137</v>
      </c>
      <c r="D3" t="s">
        <v>439</v>
      </c>
      <c r="E3" t="s">
        <v>2</v>
      </c>
      <c r="F3" t="s">
        <v>838</v>
      </c>
      <c r="G3" t="s">
        <v>2</v>
      </c>
      <c r="H3" t="s">
        <v>138</v>
      </c>
      <c r="I3" s="140">
        <v>10111</v>
      </c>
      <c r="J3" t="s">
        <v>896</v>
      </c>
      <c r="K3" t="s">
        <v>464</v>
      </c>
      <c r="L3" t="s">
        <v>464</v>
      </c>
      <c r="M3" t="s">
        <v>1210</v>
      </c>
      <c r="N3" t="s">
        <v>465</v>
      </c>
      <c r="O3" t="s">
        <v>1245</v>
      </c>
      <c r="P3" s="14">
        <v>22278722</v>
      </c>
      <c r="Q3" s="14">
        <v>22262372</v>
      </c>
      <c r="R3" s="14" t="s">
        <v>871</v>
      </c>
      <c r="S3" s="14">
        <v>22262372</v>
      </c>
      <c r="T3" s="14" t="s">
        <v>1462</v>
      </c>
      <c r="U3" s="14">
        <v>22229137</v>
      </c>
    </row>
    <row r="4" spans="1:21" s="3" customFormat="1" x14ac:dyDescent="0.25">
      <c r="A4" t="s">
        <v>1343</v>
      </c>
      <c r="B4" t="s">
        <v>139</v>
      </c>
      <c r="C4" t="s">
        <v>1344</v>
      </c>
      <c r="D4" t="s">
        <v>440</v>
      </c>
      <c r="E4" t="s">
        <v>5</v>
      </c>
      <c r="F4" t="s">
        <v>838</v>
      </c>
      <c r="G4" t="s">
        <v>11</v>
      </c>
      <c r="H4" t="s">
        <v>5</v>
      </c>
      <c r="I4" s="140">
        <v>10904</v>
      </c>
      <c r="J4" t="s">
        <v>959</v>
      </c>
      <c r="K4" t="s">
        <v>464</v>
      </c>
      <c r="L4" t="s">
        <v>1237</v>
      </c>
      <c r="M4" t="s">
        <v>1238</v>
      </c>
      <c r="N4" t="s">
        <v>466</v>
      </c>
      <c r="O4" t="s">
        <v>1245</v>
      </c>
      <c r="P4" s="14">
        <v>22822636</v>
      </c>
      <c r="Q4" s="14">
        <v>22821457</v>
      </c>
      <c r="R4" s="14" t="s">
        <v>1345</v>
      </c>
      <c r="S4" s="14">
        <v>22822636</v>
      </c>
      <c r="T4" s="14" t="s">
        <v>1346</v>
      </c>
      <c r="U4" s="14">
        <v>21005273</v>
      </c>
    </row>
    <row r="5" spans="1:21" s="3" customFormat="1" x14ac:dyDescent="0.25">
      <c r="A5" t="s">
        <v>132</v>
      </c>
      <c r="B5" t="s">
        <v>133</v>
      </c>
      <c r="C5" t="s">
        <v>134</v>
      </c>
      <c r="D5" t="s">
        <v>441</v>
      </c>
      <c r="E5" t="s">
        <v>2</v>
      </c>
      <c r="F5" t="s">
        <v>838</v>
      </c>
      <c r="G5" t="s">
        <v>10</v>
      </c>
      <c r="H5" t="s">
        <v>4</v>
      </c>
      <c r="I5" s="140">
        <v>10803</v>
      </c>
      <c r="J5" t="s">
        <v>950</v>
      </c>
      <c r="K5" t="s">
        <v>464</v>
      </c>
      <c r="L5" t="s">
        <v>1140</v>
      </c>
      <c r="M5" t="s">
        <v>1141</v>
      </c>
      <c r="N5" t="s">
        <v>467</v>
      </c>
      <c r="O5" t="s">
        <v>1245</v>
      </c>
      <c r="P5" s="14">
        <v>22451128</v>
      </c>
      <c r="Q5" s="14">
        <v>22350428</v>
      </c>
      <c r="R5" s="14" t="s">
        <v>870</v>
      </c>
      <c r="S5" s="14">
        <v>22451203</v>
      </c>
      <c r="T5" s="14" t="s">
        <v>1463</v>
      </c>
      <c r="U5" s="14">
        <v>22254561</v>
      </c>
    </row>
    <row r="6" spans="1:21" s="3" customFormat="1" x14ac:dyDescent="0.25">
      <c r="A6" t="s">
        <v>145</v>
      </c>
      <c r="B6" t="s">
        <v>146</v>
      </c>
      <c r="C6" t="s">
        <v>1132</v>
      </c>
      <c r="D6" t="s">
        <v>440</v>
      </c>
      <c r="E6" t="s">
        <v>3</v>
      </c>
      <c r="F6" t="s">
        <v>838</v>
      </c>
      <c r="G6" t="s">
        <v>2</v>
      </c>
      <c r="H6" t="s">
        <v>11</v>
      </c>
      <c r="I6" s="140">
        <v>10109</v>
      </c>
      <c r="J6" t="s">
        <v>893</v>
      </c>
      <c r="K6" t="s">
        <v>464</v>
      </c>
      <c r="L6" t="s">
        <v>464</v>
      </c>
      <c r="M6" t="s">
        <v>468</v>
      </c>
      <c r="N6" t="s">
        <v>468</v>
      </c>
      <c r="O6" t="s">
        <v>1245</v>
      </c>
      <c r="P6" s="14">
        <v>22313700</v>
      </c>
      <c r="Q6" s="14">
        <v>22317556</v>
      </c>
      <c r="R6" s="14" t="s">
        <v>1272</v>
      </c>
      <c r="S6" s="14">
        <v>22313700</v>
      </c>
      <c r="T6" s="14" t="s">
        <v>1347</v>
      </c>
      <c r="U6" s="14">
        <v>22914842</v>
      </c>
    </row>
    <row r="7" spans="1:21" s="3" customFormat="1" x14ac:dyDescent="0.25">
      <c r="A7" t="s">
        <v>47</v>
      </c>
      <c r="B7" t="s">
        <v>48</v>
      </c>
      <c r="C7" t="s">
        <v>49</v>
      </c>
      <c r="D7" t="s">
        <v>442</v>
      </c>
      <c r="E7" t="s">
        <v>4</v>
      </c>
      <c r="F7" t="s">
        <v>838</v>
      </c>
      <c r="G7" t="s">
        <v>841</v>
      </c>
      <c r="H7" t="s">
        <v>4</v>
      </c>
      <c r="I7" s="140">
        <v>11903</v>
      </c>
      <c r="J7" t="s">
        <v>1013</v>
      </c>
      <c r="K7" t="s">
        <v>464</v>
      </c>
      <c r="L7" t="s">
        <v>442</v>
      </c>
      <c r="M7" t="s">
        <v>1158</v>
      </c>
      <c r="N7" t="s">
        <v>469</v>
      </c>
      <c r="O7" t="s">
        <v>1245</v>
      </c>
      <c r="P7" s="14">
        <v>27713003</v>
      </c>
      <c r="Q7" s="14">
        <v>27710910</v>
      </c>
      <c r="R7" s="14" t="s">
        <v>1464</v>
      </c>
      <c r="S7" s="14">
        <v>83810524</v>
      </c>
      <c r="T7" s="14" t="s">
        <v>1465</v>
      </c>
      <c r="U7" s="14">
        <v>27725128</v>
      </c>
    </row>
    <row r="8" spans="1:21" s="3" customFormat="1" x14ac:dyDescent="0.25">
      <c r="A8" t="s">
        <v>188</v>
      </c>
      <c r="B8" t="s">
        <v>189</v>
      </c>
      <c r="C8" t="s">
        <v>190</v>
      </c>
      <c r="D8" t="s">
        <v>32</v>
      </c>
      <c r="E8" t="s">
        <v>5</v>
      </c>
      <c r="F8" t="s">
        <v>837</v>
      </c>
      <c r="G8" t="s">
        <v>8</v>
      </c>
      <c r="H8" t="s">
        <v>2</v>
      </c>
      <c r="I8" s="140">
        <v>30701</v>
      </c>
      <c r="J8" t="s">
        <v>652</v>
      </c>
      <c r="K8" t="s">
        <v>32</v>
      </c>
      <c r="L8" t="s">
        <v>1205</v>
      </c>
      <c r="M8" t="s">
        <v>470</v>
      </c>
      <c r="N8" t="s">
        <v>1206</v>
      </c>
      <c r="O8" t="s">
        <v>1245</v>
      </c>
      <c r="P8" s="14">
        <v>25520207</v>
      </c>
      <c r="Q8" s="14">
        <v>25513934</v>
      </c>
      <c r="R8" s="14" t="s">
        <v>1349</v>
      </c>
      <c r="S8" s="14" t="s">
        <v>1350</v>
      </c>
      <c r="T8" s="14" t="s">
        <v>1351</v>
      </c>
      <c r="U8" s="14">
        <v>25515483</v>
      </c>
    </row>
    <row r="9" spans="1:21" s="3" customFormat="1" x14ac:dyDescent="0.25">
      <c r="A9" t="s">
        <v>198</v>
      </c>
      <c r="B9" t="s">
        <v>199</v>
      </c>
      <c r="C9" t="s">
        <v>200</v>
      </c>
      <c r="D9" t="s">
        <v>201</v>
      </c>
      <c r="E9" t="s">
        <v>8</v>
      </c>
      <c r="F9" t="s">
        <v>844</v>
      </c>
      <c r="G9" t="s">
        <v>2</v>
      </c>
      <c r="H9" t="s">
        <v>5</v>
      </c>
      <c r="I9" s="140">
        <v>40104</v>
      </c>
      <c r="J9" t="s">
        <v>758</v>
      </c>
      <c r="K9" t="s">
        <v>201</v>
      </c>
      <c r="L9" t="s">
        <v>201</v>
      </c>
      <c r="M9" t="s">
        <v>1165</v>
      </c>
      <c r="N9" t="s">
        <v>471</v>
      </c>
      <c r="O9" t="s">
        <v>1245</v>
      </c>
      <c r="P9" s="14">
        <v>22938390</v>
      </c>
      <c r="Q9" s="14" t="s">
        <v>1348</v>
      </c>
      <c r="R9" s="14" t="s">
        <v>431</v>
      </c>
      <c r="S9" s="14">
        <v>22938390</v>
      </c>
      <c r="T9" s="14" t="s">
        <v>1352</v>
      </c>
      <c r="U9" s="14">
        <v>22654304</v>
      </c>
    </row>
    <row r="10" spans="1:21" s="3" customFormat="1" x14ac:dyDescent="0.25">
      <c r="A10" t="s">
        <v>204</v>
      </c>
      <c r="B10" t="s">
        <v>205</v>
      </c>
      <c r="C10" t="s">
        <v>206</v>
      </c>
      <c r="D10" t="s">
        <v>207</v>
      </c>
      <c r="E10" t="s">
        <v>3</v>
      </c>
      <c r="F10" t="s">
        <v>845</v>
      </c>
      <c r="G10" t="s">
        <v>2</v>
      </c>
      <c r="H10" t="s">
        <v>2</v>
      </c>
      <c r="I10" s="140">
        <v>50101</v>
      </c>
      <c r="J10" t="s">
        <v>629</v>
      </c>
      <c r="K10" t="s">
        <v>1179</v>
      </c>
      <c r="L10" t="s">
        <v>207</v>
      </c>
      <c r="M10" t="s">
        <v>207</v>
      </c>
      <c r="N10" t="s">
        <v>472</v>
      </c>
      <c r="O10" t="s">
        <v>1245</v>
      </c>
      <c r="P10" s="14">
        <v>21026372</v>
      </c>
      <c r="Q10" s="14">
        <v>89960197</v>
      </c>
      <c r="R10" s="14" t="s">
        <v>1466</v>
      </c>
      <c r="S10" s="14">
        <v>71111293</v>
      </c>
      <c r="T10" s="14" t="s">
        <v>1423</v>
      </c>
      <c r="U10" s="14">
        <v>85976933</v>
      </c>
    </row>
    <row r="11" spans="1:21" s="3" customFormat="1" x14ac:dyDescent="0.25">
      <c r="A11" t="s">
        <v>214</v>
      </c>
      <c r="B11" t="s">
        <v>215</v>
      </c>
      <c r="C11" t="s">
        <v>1129</v>
      </c>
      <c r="D11" t="s">
        <v>36</v>
      </c>
      <c r="E11" t="s">
        <v>2</v>
      </c>
      <c r="F11" t="s">
        <v>842</v>
      </c>
      <c r="G11" t="s">
        <v>2</v>
      </c>
      <c r="H11" t="s">
        <v>10</v>
      </c>
      <c r="I11" s="140">
        <v>60108</v>
      </c>
      <c r="J11" t="s">
        <v>828</v>
      </c>
      <c r="K11" t="s">
        <v>36</v>
      </c>
      <c r="L11" t="s">
        <v>36</v>
      </c>
      <c r="M11" t="s">
        <v>1217</v>
      </c>
      <c r="N11" t="s">
        <v>473</v>
      </c>
      <c r="O11" t="s">
        <v>1245</v>
      </c>
      <c r="P11" s="14">
        <v>26630274</v>
      </c>
      <c r="Q11" s="14">
        <v>26640346</v>
      </c>
      <c r="R11" s="14" t="s">
        <v>432</v>
      </c>
      <c r="S11" s="14">
        <v>26630274</v>
      </c>
      <c r="T11" s="14" t="s">
        <v>1353</v>
      </c>
      <c r="U11" s="14">
        <v>26639730</v>
      </c>
    </row>
    <row r="12" spans="1:21" s="3" customFormat="1" x14ac:dyDescent="0.25">
      <c r="A12" t="s">
        <v>160</v>
      </c>
      <c r="B12" t="s">
        <v>161</v>
      </c>
      <c r="C12" t="s">
        <v>1354</v>
      </c>
      <c r="D12" t="s">
        <v>38</v>
      </c>
      <c r="E12" t="s">
        <v>2</v>
      </c>
      <c r="F12" t="s">
        <v>838</v>
      </c>
      <c r="G12" t="s">
        <v>5</v>
      </c>
      <c r="H12" t="s">
        <v>2</v>
      </c>
      <c r="I12" s="140">
        <v>10401</v>
      </c>
      <c r="J12" t="s">
        <v>909</v>
      </c>
      <c r="K12" t="s">
        <v>464</v>
      </c>
      <c r="L12" t="s">
        <v>38</v>
      </c>
      <c r="M12" t="s">
        <v>1149</v>
      </c>
      <c r="N12" t="s">
        <v>1149</v>
      </c>
      <c r="O12" t="s">
        <v>1245</v>
      </c>
      <c r="P12" s="14">
        <v>21065400</v>
      </c>
      <c r="Q12" s="14">
        <v>21065439</v>
      </c>
      <c r="R12" s="14" t="s">
        <v>873</v>
      </c>
      <c r="S12" s="14">
        <v>21065400</v>
      </c>
      <c r="T12" s="14" t="s">
        <v>1355</v>
      </c>
      <c r="U12" s="14">
        <v>24166355</v>
      </c>
    </row>
    <row r="13" spans="1:21" s="3" customFormat="1" x14ac:dyDescent="0.25">
      <c r="A13" t="s">
        <v>165</v>
      </c>
      <c r="B13" t="s">
        <v>166</v>
      </c>
      <c r="C13" t="s">
        <v>167</v>
      </c>
      <c r="D13" t="s">
        <v>31</v>
      </c>
      <c r="E13" t="s">
        <v>11</v>
      </c>
      <c r="F13" t="s">
        <v>843</v>
      </c>
      <c r="G13" t="s">
        <v>11</v>
      </c>
      <c r="H13" t="s">
        <v>2</v>
      </c>
      <c r="I13" s="140">
        <v>20901</v>
      </c>
      <c r="J13" t="s">
        <v>656</v>
      </c>
      <c r="K13" t="s">
        <v>31</v>
      </c>
      <c r="L13" t="s">
        <v>1168</v>
      </c>
      <c r="M13" t="s">
        <v>1168</v>
      </c>
      <c r="N13" t="s">
        <v>474</v>
      </c>
      <c r="O13" t="s">
        <v>1245</v>
      </c>
      <c r="P13" s="14">
        <v>24288263</v>
      </c>
      <c r="Q13" s="14">
        <v>24288263</v>
      </c>
      <c r="R13" s="14" t="s">
        <v>1467</v>
      </c>
      <c r="S13" s="14">
        <v>24280011</v>
      </c>
      <c r="T13" s="14" t="s">
        <v>1468</v>
      </c>
      <c r="U13" s="14">
        <v>24289926</v>
      </c>
    </row>
    <row r="14" spans="1:21" s="3" customFormat="1" x14ac:dyDescent="0.25">
      <c r="A14" t="s">
        <v>185</v>
      </c>
      <c r="B14" t="s">
        <v>186</v>
      </c>
      <c r="C14" t="s">
        <v>187</v>
      </c>
      <c r="D14" t="s">
        <v>34</v>
      </c>
      <c r="E14" t="s">
        <v>4</v>
      </c>
      <c r="F14" t="s">
        <v>843</v>
      </c>
      <c r="G14" t="s">
        <v>12</v>
      </c>
      <c r="H14" t="s">
        <v>2</v>
      </c>
      <c r="I14" s="140">
        <v>21001</v>
      </c>
      <c r="J14" t="s">
        <v>660</v>
      </c>
      <c r="K14" t="s">
        <v>31</v>
      </c>
      <c r="L14" t="s">
        <v>34</v>
      </c>
      <c r="M14" t="s">
        <v>1201</v>
      </c>
      <c r="N14" t="s">
        <v>475</v>
      </c>
      <c r="O14" t="s">
        <v>1245</v>
      </c>
      <c r="P14" s="14">
        <v>24610332</v>
      </c>
      <c r="Q14" s="14" t="s">
        <v>1348</v>
      </c>
      <c r="R14" s="14" t="s">
        <v>1467</v>
      </c>
      <c r="S14" s="14">
        <v>24280011</v>
      </c>
      <c r="T14" s="14" t="s">
        <v>1468</v>
      </c>
      <c r="U14" s="14">
        <v>24289926</v>
      </c>
    </row>
    <row r="15" spans="1:21" s="3" customFormat="1" x14ac:dyDescent="0.25">
      <c r="A15" t="s">
        <v>211</v>
      </c>
      <c r="B15" t="s">
        <v>212</v>
      </c>
      <c r="C15" t="s">
        <v>213</v>
      </c>
      <c r="D15" t="s">
        <v>42</v>
      </c>
      <c r="E15" t="s">
        <v>8</v>
      </c>
      <c r="F15" t="s">
        <v>845</v>
      </c>
      <c r="G15" t="s">
        <v>4</v>
      </c>
      <c r="H15" t="s">
        <v>2</v>
      </c>
      <c r="I15" s="140">
        <v>50301</v>
      </c>
      <c r="J15" t="s">
        <v>635</v>
      </c>
      <c r="K15" t="s">
        <v>1179</v>
      </c>
      <c r="L15" t="s">
        <v>42</v>
      </c>
      <c r="M15" t="s">
        <v>42</v>
      </c>
      <c r="N15" t="s">
        <v>476</v>
      </c>
      <c r="O15" t="s">
        <v>1245</v>
      </c>
      <c r="P15" s="14">
        <v>26800315</v>
      </c>
      <c r="Q15" s="14">
        <v>26800315</v>
      </c>
      <c r="R15" s="14" t="s">
        <v>1467</v>
      </c>
      <c r="S15" s="14">
        <v>24280011</v>
      </c>
      <c r="T15" s="14" t="s">
        <v>1468</v>
      </c>
      <c r="U15" s="14">
        <v>24289926</v>
      </c>
    </row>
    <row r="16" spans="1:21" s="3" customFormat="1" x14ac:dyDescent="0.25">
      <c r="A16" t="s">
        <v>143</v>
      </c>
      <c r="B16" t="s">
        <v>144</v>
      </c>
      <c r="C16" t="s">
        <v>1357</v>
      </c>
      <c r="D16" t="s">
        <v>439</v>
      </c>
      <c r="E16" t="s">
        <v>7</v>
      </c>
      <c r="F16" t="s">
        <v>838</v>
      </c>
      <c r="G16" t="s">
        <v>12</v>
      </c>
      <c r="H16" t="s">
        <v>6</v>
      </c>
      <c r="I16" s="140">
        <v>11005</v>
      </c>
      <c r="J16" t="s">
        <v>969</v>
      </c>
      <c r="K16" t="s">
        <v>464</v>
      </c>
      <c r="L16" t="s">
        <v>1211</v>
      </c>
      <c r="M16" t="s">
        <v>1212</v>
      </c>
      <c r="N16" t="s">
        <v>464</v>
      </c>
      <c r="O16" t="s">
        <v>1245</v>
      </c>
      <c r="P16" s="14">
        <v>22527248</v>
      </c>
      <c r="Q16" s="14" t="s">
        <v>1348</v>
      </c>
      <c r="R16" s="14" t="s">
        <v>1467</v>
      </c>
      <c r="S16" s="14">
        <v>24280011</v>
      </c>
      <c r="T16" s="14" t="s">
        <v>1468</v>
      </c>
      <c r="U16" s="14">
        <v>24289926</v>
      </c>
    </row>
    <row r="17" spans="1:21" s="3" customFormat="1" x14ac:dyDescent="0.25">
      <c r="A17" t="s">
        <v>53</v>
      </c>
      <c r="B17" t="s">
        <v>54</v>
      </c>
      <c r="C17" t="s">
        <v>55</v>
      </c>
      <c r="D17" t="s">
        <v>33</v>
      </c>
      <c r="E17" t="s">
        <v>4</v>
      </c>
      <c r="F17" t="s">
        <v>837</v>
      </c>
      <c r="G17" t="s">
        <v>6</v>
      </c>
      <c r="H17" t="s">
        <v>3</v>
      </c>
      <c r="I17" s="140">
        <v>30502</v>
      </c>
      <c r="J17" t="s">
        <v>676</v>
      </c>
      <c r="K17" t="s">
        <v>32</v>
      </c>
      <c r="L17" t="s">
        <v>33</v>
      </c>
      <c r="M17" t="s">
        <v>477</v>
      </c>
      <c r="N17" t="s">
        <v>477</v>
      </c>
      <c r="O17" t="s">
        <v>1245</v>
      </c>
      <c r="P17" s="14">
        <v>25311001</v>
      </c>
      <c r="Q17" s="14">
        <v>25311067</v>
      </c>
      <c r="R17" s="14" t="s">
        <v>1252</v>
      </c>
      <c r="S17" s="14">
        <v>25311067</v>
      </c>
      <c r="T17" s="14" t="s">
        <v>1358</v>
      </c>
      <c r="U17" s="14">
        <v>25567876</v>
      </c>
    </row>
    <row r="18" spans="1:21" s="3" customFormat="1" x14ac:dyDescent="0.25">
      <c r="A18" t="s">
        <v>64</v>
      </c>
      <c r="B18" t="s">
        <v>65</v>
      </c>
      <c r="C18" t="s">
        <v>66</v>
      </c>
      <c r="D18" t="s">
        <v>35</v>
      </c>
      <c r="E18" t="s">
        <v>2</v>
      </c>
      <c r="F18" t="s">
        <v>838</v>
      </c>
      <c r="G18" t="s">
        <v>4</v>
      </c>
      <c r="H18" t="s">
        <v>14</v>
      </c>
      <c r="I18" s="140">
        <v>10312</v>
      </c>
      <c r="J18" t="s">
        <v>916</v>
      </c>
      <c r="K18" t="s">
        <v>464</v>
      </c>
      <c r="L18" t="s">
        <v>35</v>
      </c>
      <c r="M18" t="s">
        <v>479</v>
      </c>
      <c r="N18" t="s">
        <v>479</v>
      </c>
      <c r="O18" t="s">
        <v>1245</v>
      </c>
      <c r="P18" s="14">
        <v>22597519</v>
      </c>
      <c r="Q18" s="14">
        <v>21004162</v>
      </c>
      <c r="R18" s="14" t="s">
        <v>1469</v>
      </c>
      <c r="S18" s="14">
        <v>22597519</v>
      </c>
      <c r="T18" s="14" t="s">
        <v>1359</v>
      </c>
      <c r="U18" s="14">
        <v>22591833</v>
      </c>
    </row>
    <row r="19" spans="1:21" s="3" customFormat="1" x14ac:dyDescent="0.25">
      <c r="A19" s="15" t="s">
        <v>436</v>
      </c>
      <c r="B19" t="s">
        <v>424</v>
      </c>
      <c r="C19" t="s">
        <v>425</v>
      </c>
      <c r="D19" t="s">
        <v>441</v>
      </c>
      <c r="E19" t="s">
        <v>4</v>
      </c>
      <c r="F19" t="s">
        <v>837</v>
      </c>
      <c r="G19" t="s">
        <v>4</v>
      </c>
      <c r="H19" t="s">
        <v>4</v>
      </c>
      <c r="I19" s="140">
        <v>30303</v>
      </c>
      <c r="J19" t="s">
        <v>1046</v>
      </c>
      <c r="K19" t="s">
        <v>32</v>
      </c>
      <c r="L19" t="s">
        <v>1142</v>
      </c>
      <c r="M19" t="s">
        <v>1143</v>
      </c>
      <c r="N19" t="s">
        <v>480</v>
      </c>
      <c r="O19" t="s">
        <v>411</v>
      </c>
      <c r="P19" s="14">
        <v>22780093</v>
      </c>
      <c r="Q19" s="14" t="s">
        <v>1348</v>
      </c>
      <c r="R19" s="14" t="s">
        <v>433</v>
      </c>
      <c r="S19" s="14" t="s">
        <v>1470</v>
      </c>
      <c r="T19" s="14" t="s">
        <v>1471</v>
      </c>
      <c r="U19" s="14" t="s">
        <v>1348</v>
      </c>
    </row>
    <row r="20" spans="1:21" s="3" customFormat="1" x14ac:dyDescent="0.25">
      <c r="A20" t="s">
        <v>237</v>
      </c>
      <c r="B20" t="s">
        <v>238</v>
      </c>
      <c r="C20" t="s">
        <v>414</v>
      </c>
      <c r="D20" t="s">
        <v>443</v>
      </c>
      <c r="E20" t="s">
        <v>11</v>
      </c>
      <c r="F20" t="s">
        <v>846</v>
      </c>
      <c r="G20" t="s">
        <v>6</v>
      </c>
      <c r="H20" t="s">
        <v>3</v>
      </c>
      <c r="I20" s="140">
        <v>70502</v>
      </c>
      <c r="J20" t="s">
        <v>1011</v>
      </c>
      <c r="K20" t="s">
        <v>443</v>
      </c>
      <c r="L20" t="s">
        <v>1233</v>
      </c>
      <c r="M20" t="s">
        <v>481</v>
      </c>
      <c r="N20" t="s">
        <v>481</v>
      </c>
      <c r="O20" t="s">
        <v>1245</v>
      </c>
      <c r="P20" s="14">
        <v>27186105</v>
      </c>
      <c r="Q20" s="14">
        <v>27184052</v>
      </c>
      <c r="R20" s="14" t="s">
        <v>621</v>
      </c>
      <c r="S20" s="14">
        <v>27184052</v>
      </c>
      <c r="T20" s="14" t="s">
        <v>1360</v>
      </c>
      <c r="U20" s="14">
        <v>27186207</v>
      </c>
    </row>
    <row r="21" spans="1:21" s="3" customFormat="1" x14ac:dyDescent="0.25">
      <c r="A21" t="s">
        <v>59</v>
      </c>
      <c r="B21" t="s">
        <v>60</v>
      </c>
      <c r="C21" t="s">
        <v>61</v>
      </c>
      <c r="D21" t="s">
        <v>444</v>
      </c>
      <c r="E21" t="s">
        <v>8</v>
      </c>
      <c r="F21" t="s">
        <v>842</v>
      </c>
      <c r="G21" t="s">
        <v>6</v>
      </c>
      <c r="H21" t="s">
        <v>3</v>
      </c>
      <c r="I21" s="140">
        <v>60502</v>
      </c>
      <c r="J21" t="s">
        <v>679</v>
      </c>
      <c r="K21" t="s">
        <v>36</v>
      </c>
      <c r="L21" t="s">
        <v>1195</v>
      </c>
      <c r="M21" t="s">
        <v>1196</v>
      </c>
      <c r="N21" t="s">
        <v>482</v>
      </c>
      <c r="O21" t="s">
        <v>1245</v>
      </c>
      <c r="P21" s="14">
        <v>27866156</v>
      </c>
      <c r="Q21" s="14">
        <v>88812945</v>
      </c>
      <c r="R21" s="14" t="s">
        <v>1260</v>
      </c>
      <c r="S21" s="14">
        <v>27866156</v>
      </c>
      <c r="T21" s="14" t="s">
        <v>1361</v>
      </c>
      <c r="U21" s="14">
        <v>27866209</v>
      </c>
    </row>
    <row r="22" spans="1:21" s="3" customFormat="1" x14ac:dyDescent="0.25">
      <c r="A22" t="s">
        <v>227</v>
      </c>
      <c r="B22" t="s">
        <v>228</v>
      </c>
      <c r="C22" t="s">
        <v>229</v>
      </c>
      <c r="D22" t="s">
        <v>226</v>
      </c>
      <c r="E22" t="s">
        <v>2</v>
      </c>
      <c r="F22" t="s">
        <v>842</v>
      </c>
      <c r="G22" t="s">
        <v>8</v>
      </c>
      <c r="H22" t="s">
        <v>2</v>
      </c>
      <c r="I22" s="140">
        <v>60701</v>
      </c>
      <c r="J22" t="s">
        <v>654</v>
      </c>
      <c r="K22" t="s">
        <v>36</v>
      </c>
      <c r="L22" t="s">
        <v>1225</v>
      </c>
      <c r="M22" t="s">
        <v>1225</v>
      </c>
      <c r="N22" t="s">
        <v>483</v>
      </c>
      <c r="O22" t="s">
        <v>1245</v>
      </c>
      <c r="P22" s="14">
        <v>27750142</v>
      </c>
      <c r="Q22" s="14">
        <v>27753132</v>
      </c>
      <c r="R22" s="14" t="s">
        <v>851</v>
      </c>
      <c r="S22" s="14">
        <v>27750142</v>
      </c>
      <c r="T22" s="14" t="s">
        <v>1362</v>
      </c>
      <c r="U22" s="14">
        <v>27750256</v>
      </c>
    </row>
    <row r="23" spans="1:21" s="3" customFormat="1" x14ac:dyDescent="0.25">
      <c r="A23" t="s">
        <v>223</v>
      </c>
      <c r="B23" t="s">
        <v>224</v>
      </c>
      <c r="C23" t="s">
        <v>225</v>
      </c>
      <c r="D23" t="s">
        <v>226</v>
      </c>
      <c r="E23" t="s">
        <v>6</v>
      </c>
      <c r="F23" t="s">
        <v>842</v>
      </c>
      <c r="G23" t="s">
        <v>10</v>
      </c>
      <c r="H23" t="s">
        <v>2</v>
      </c>
      <c r="I23" s="140">
        <v>60801</v>
      </c>
      <c r="J23" t="s">
        <v>655</v>
      </c>
      <c r="K23" t="s">
        <v>36</v>
      </c>
      <c r="L23" t="s">
        <v>1226</v>
      </c>
      <c r="M23" t="s">
        <v>484</v>
      </c>
      <c r="N23" t="s">
        <v>484</v>
      </c>
      <c r="O23" t="s">
        <v>1245</v>
      </c>
      <c r="P23" s="14">
        <v>27733125</v>
      </c>
      <c r="Q23" s="14" t="s">
        <v>1348</v>
      </c>
      <c r="R23" s="14" t="s">
        <v>1266</v>
      </c>
      <c r="S23" s="14">
        <v>27733125</v>
      </c>
      <c r="T23" s="14" t="s">
        <v>1363</v>
      </c>
      <c r="U23" s="14">
        <v>27733387</v>
      </c>
    </row>
    <row r="24" spans="1:21" s="3" customFormat="1" ht="15.75" customHeight="1" x14ac:dyDescent="0.25">
      <c r="A24" t="s">
        <v>208</v>
      </c>
      <c r="B24" t="s">
        <v>209</v>
      </c>
      <c r="C24" t="s">
        <v>210</v>
      </c>
      <c r="D24" t="s">
        <v>39</v>
      </c>
      <c r="E24" t="s">
        <v>2</v>
      </c>
      <c r="F24" t="s">
        <v>845</v>
      </c>
      <c r="G24" t="s">
        <v>3</v>
      </c>
      <c r="H24" t="s">
        <v>2</v>
      </c>
      <c r="I24" s="140">
        <v>50201</v>
      </c>
      <c r="J24" t="s">
        <v>632</v>
      </c>
      <c r="K24" t="s">
        <v>1179</v>
      </c>
      <c r="L24" t="s">
        <v>39</v>
      </c>
      <c r="M24" t="s">
        <v>39</v>
      </c>
      <c r="N24" t="s">
        <v>485</v>
      </c>
      <c r="O24" t="s">
        <v>1245</v>
      </c>
      <c r="P24" s="14">
        <v>26855292</v>
      </c>
      <c r="Q24" s="14">
        <v>88375192</v>
      </c>
      <c r="R24" s="14" t="s">
        <v>406</v>
      </c>
      <c r="S24" s="14">
        <v>26855292</v>
      </c>
      <c r="T24" s="14" t="s">
        <v>1255</v>
      </c>
      <c r="U24" s="14">
        <v>26864152</v>
      </c>
    </row>
    <row r="25" spans="1:21" s="3" customFormat="1" x14ac:dyDescent="0.25">
      <c r="A25" t="s">
        <v>257</v>
      </c>
      <c r="B25" t="s">
        <v>258</v>
      </c>
      <c r="C25" t="s">
        <v>259</v>
      </c>
      <c r="D25" t="s">
        <v>445</v>
      </c>
      <c r="E25" t="s">
        <v>2</v>
      </c>
      <c r="F25" t="s">
        <v>846</v>
      </c>
      <c r="G25" t="s">
        <v>3</v>
      </c>
      <c r="H25" t="s">
        <v>2</v>
      </c>
      <c r="I25" s="140">
        <v>70201</v>
      </c>
      <c r="J25" t="s">
        <v>899</v>
      </c>
      <c r="K25" t="s">
        <v>443</v>
      </c>
      <c r="L25" t="s">
        <v>1192</v>
      </c>
      <c r="M25" t="s">
        <v>445</v>
      </c>
      <c r="N25" t="s">
        <v>486</v>
      </c>
      <c r="O25" t="s">
        <v>1245</v>
      </c>
      <c r="P25" s="14">
        <v>27100816</v>
      </c>
      <c r="Q25" s="14">
        <v>27112794</v>
      </c>
      <c r="R25" s="14" t="s">
        <v>1472</v>
      </c>
      <c r="S25" s="14">
        <v>27100816</v>
      </c>
      <c r="T25" s="14" t="s">
        <v>1364</v>
      </c>
      <c r="U25" s="14">
        <v>27111497</v>
      </c>
    </row>
    <row r="26" spans="1:21" s="3" customFormat="1" x14ac:dyDescent="0.25">
      <c r="A26" t="s">
        <v>235</v>
      </c>
      <c r="B26" t="s">
        <v>236</v>
      </c>
      <c r="C26" t="s">
        <v>1130</v>
      </c>
      <c r="D26" t="s">
        <v>443</v>
      </c>
      <c r="E26" t="s">
        <v>2</v>
      </c>
      <c r="F26" t="s">
        <v>846</v>
      </c>
      <c r="G26" t="s">
        <v>2</v>
      </c>
      <c r="H26" t="s">
        <v>2</v>
      </c>
      <c r="I26" s="140">
        <v>70101</v>
      </c>
      <c r="J26" t="s">
        <v>888</v>
      </c>
      <c r="K26" t="s">
        <v>443</v>
      </c>
      <c r="L26" t="s">
        <v>443</v>
      </c>
      <c r="M26" t="s">
        <v>443</v>
      </c>
      <c r="N26" t="s">
        <v>487</v>
      </c>
      <c r="O26" t="s">
        <v>1245</v>
      </c>
      <c r="P26" s="14">
        <v>27580027</v>
      </c>
      <c r="Q26" s="14">
        <v>21001058</v>
      </c>
      <c r="R26" s="14" t="s">
        <v>874</v>
      </c>
      <c r="S26" s="14">
        <v>87829960</v>
      </c>
      <c r="T26" s="14" t="s">
        <v>1365</v>
      </c>
      <c r="U26" s="14">
        <v>60484003</v>
      </c>
    </row>
    <row r="27" spans="1:21" s="3" customFormat="1" x14ac:dyDescent="0.25">
      <c r="A27" t="s">
        <v>140</v>
      </c>
      <c r="B27" t="s">
        <v>141</v>
      </c>
      <c r="C27" t="s">
        <v>142</v>
      </c>
      <c r="D27" t="s">
        <v>441</v>
      </c>
      <c r="E27" t="s">
        <v>4</v>
      </c>
      <c r="F27" t="s">
        <v>838</v>
      </c>
      <c r="G27" t="s">
        <v>839</v>
      </c>
      <c r="H27" t="s">
        <v>3</v>
      </c>
      <c r="I27" s="140">
        <v>11502</v>
      </c>
      <c r="J27" t="s">
        <v>994</v>
      </c>
      <c r="K27" t="s">
        <v>464</v>
      </c>
      <c r="L27" t="s">
        <v>1144</v>
      </c>
      <c r="M27" t="s">
        <v>869</v>
      </c>
      <c r="N27" t="s">
        <v>488</v>
      </c>
      <c r="O27" t="s">
        <v>1245</v>
      </c>
      <c r="P27" s="14">
        <v>22242015</v>
      </c>
      <c r="Q27" s="14">
        <v>22250006</v>
      </c>
      <c r="R27" s="14" t="s">
        <v>1473</v>
      </c>
      <c r="S27" s="14">
        <v>22242015</v>
      </c>
      <c r="T27" s="14" t="s">
        <v>1471</v>
      </c>
      <c r="U27" s="14">
        <v>22340456</v>
      </c>
    </row>
    <row r="28" spans="1:21" s="3" customFormat="1" x14ac:dyDescent="0.25">
      <c r="A28" t="s">
        <v>56</v>
      </c>
      <c r="B28" t="s">
        <v>57</v>
      </c>
      <c r="C28" t="s">
        <v>1474</v>
      </c>
      <c r="D28" t="s">
        <v>58</v>
      </c>
      <c r="E28" t="s">
        <v>2</v>
      </c>
      <c r="F28" t="s">
        <v>845</v>
      </c>
      <c r="G28" t="s">
        <v>7</v>
      </c>
      <c r="H28" t="s">
        <v>2</v>
      </c>
      <c r="I28" s="140">
        <v>50601</v>
      </c>
      <c r="J28" t="s">
        <v>650</v>
      </c>
      <c r="K28" t="s">
        <v>1179</v>
      </c>
      <c r="L28" t="s">
        <v>58</v>
      </c>
      <c r="M28" t="s">
        <v>58</v>
      </c>
      <c r="N28" t="s">
        <v>58</v>
      </c>
      <c r="O28" t="s">
        <v>1245</v>
      </c>
      <c r="P28" s="14">
        <v>26686002</v>
      </c>
      <c r="Q28" s="14">
        <v>26690113</v>
      </c>
      <c r="R28" s="14" t="s">
        <v>416</v>
      </c>
      <c r="S28" s="14">
        <v>26686002</v>
      </c>
      <c r="T28" s="14" t="s">
        <v>1366</v>
      </c>
      <c r="U28" s="14">
        <v>26692611</v>
      </c>
    </row>
    <row r="29" spans="1:21" s="3" customFormat="1" x14ac:dyDescent="0.25">
      <c r="A29" t="s">
        <v>170</v>
      </c>
      <c r="B29" t="s">
        <v>171</v>
      </c>
      <c r="C29" t="s">
        <v>172</v>
      </c>
      <c r="D29" t="s">
        <v>31</v>
      </c>
      <c r="E29" t="s">
        <v>7</v>
      </c>
      <c r="F29" t="s">
        <v>843</v>
      </c>
      <c r="G29" t="s">
        <v>4</v>
      </c>
      <c r="H29" t="s">
        <v>5</v>
      </c>
      <c r="I29" s="140">
        <v>20304</v>
      </c>
      <c r="J29" t="s">
        <v>711</v>
      </c>
      <c r="K29" t="s">
        <v>31</v>
      </c>
      <c r="L29" t="s">
        <v>1167</v>
      </c>
      <c r="M29" t="s">
        <v>475</v>
      </c>
      <c r="N29" t="s">
        <v>489</v>
      </c>
      <c r="O29" t="s">
        <v>1245</v>
      </c>
      <c r="P29" s="14">
        <v>24440841</v>
      </c>
      <c r="Q29" s="14">
        <v>24943338</v>
      </c>
      <c r="R29" s="14" t="s">
        <v>1379</v>
      </c>
      <c r="S29" s="14">
        <v>24948490</v>
      </c>
      <c r="T29" s="14" t="s">
        <v>1475</v>
      </c>
      <c r="U29" s="14">
        <v>24941124</v>
      </c>
    </row>
    <row r="30" spans="1:21" s="3" customFormat="1" x14ac:dyDescent="0.25">
      <c r="A30" t="s">
        <v>168</v>
      </c>
      <c r="B30" t="s">
        <v>169</v>
      </c>
      <c r="C30" t="s">
        <v>862</v>
      </c>
      <c r="D30" t="s">
        <v>31</v>
      </c>
      <c r="E30" t="s">
        <v>2</v>
      </c>
      <c r="F30" t="s">
        <v>843</v>
      </c>
      <c r="G30" t="s">
        <v>2</v>
      </c>
      <c r="H30" t="s">
        <v>2</v>
      </c>
      <c r="I30" s="140">
        <v>20101</v>
      </c>
      <c r="J30" t="s">
        <v>626</v>
      </c>
      <c r="K30" t="s">
        <v>31</v>
      </c>
      <c r="L30" t="s">
        <v>31</v>
      </c>
      <c r="M30" t="s">
        <v>31</v>
      </c>
      <c r="N30" t="s">
        <v>490</v>
      </c>
      <c r="O30" t="s">
        <v>1245</v>
      </c>
      <c r="P30" s="14">
        <v>24300140</v>
      </c>
      <c r="Q30" s="14">
        <v>24436506</v>
      </c>
      <c r="R30" s="14" t="s">
        <v>434</v>
      </c>
      <c r="S30" s="14">
        <v>24300140</v>
      </c>
      <c r="T30" s="14" t="s">
        <v>1367</v>
      </c>
      <c r="U30" s="14">
        <v>24433490</v>
      </c>
    </row>
    <row r="31" spans="1:21" s="3" customFormat="1" x14ac:dyDescent="0.25">
      <c r="A31" t="s">
        <v>173</v>
      </c>
      <c r="B31" t="s">
        <v>174</v>
      </c>
      <c r="C31" t="s">
        <v>175</v>
      </c>
      <c r="D31" t="s">
        <v>31</v>
      </c>
      <c r="E31" t="s">
        <v>3</v>
      </c>
      <c r="F31" t="s">
        <v>843</v>
      </c>
      <c r="G31" t="s">
        <v>2</v>
      </c>
      <c r="H31" t="s">
        <v>2</v>
      </c>
      <c r="I31" s="140">
        <v>20101</v>
      </c>
      <c r="J31" t="s">
        <v>626</v>
      </c>
      <c r="K31" t="s">
        <v>31</v>
      </c>
      <c r="L31" t="s">
        <v>31</v>
      </c>
      <c r="M31" t="s">
        <v>31</v>
      </c>
      <c r="N31" t="s">
        <v>491</v>
      </c>
      <c r="O31" t="s">
        <v>412</v>
      </c>
      <c r="P31" s="14">
        <v>24402424</v>
      </c>
      <c r="Q31" s="14">
        <v>24423063</v>
      </c>
      <c r="R31" s="14" t="s">
        <v>1251</v>
      </c>
      <c r="S31" s="14">
        <v>24402424</v>
      </c>
      <c r="T31" s="14" t="s">
        <v>1368</v>
      </c>
      <c r="U31" s="14">
        <v>24302389</v>
      </c>
    </row>
    <row r="32" spans="1:21" s="3" customFormat="1" x14ac:dyDescent="0.25">
      <c r="A32" t="s">
        <v>191</v>
      </c>
      <c r="B32" t="s">
        <v>192</v>
      </c>
      <c r="C32" t="s">
        <v>193</v>
      </c>
      <c r="D32" t="s">
        <v>32</v>
      </c>
      <c r="E32" t="s">
        <v>7</v>
      </c>
      <c r="F32" t="s">
        <v>837</v>
      </c>
      <c r="G32" t="s">
        <v>4</v>
      </c>
      <c r="H32" t="s">
        <v>3</v>
      </c>
      <c r="I32" s="140">
        <v>30302</v>
      </c>
      <c r="J32" t="s">
        <v>987</v>
      </c>
      <c r="K32" t="s">
        <v>32</v>
      </c>
      <c r="L32" t="s">
        <v>1142</v>
      </c>
      <c r="M32" t="s">
        <v>492</v>
      </c>
      <c r="N32" t="s">
        <v>492</v>
      </c>
      <c r="O32" t="s">
        <v>1245</v>
      </c>
      <c r="P32" s="14">
        <v>22795206</v>
      </c>
      <c r="Q32" s="14" t="s">
        <v>1348</v>
      </c>
      <c r="R32" s="14" t="s">
        <v>413</v>
      </c>
      <c r="S32" s="14">
        <v>22795206</v>
      </c>
      <c r="T32" s="14" t="s">
        <v>1369</v>
      </c>
      <c r="U32" s="14">
        <v>22792767</v>
      </c>
    </row>
    <row r="33" spans="1:21" s="3" customFormat="1" x14ac:dyDescent="0.25">
      <c r="A33" t="s">
        <v>591</v>
      </c>
      <c r="B33" t="s">
        <v>179</v>
      </c>
      <c r="C33" t="s">
        <v>446</v>
      </c>
      <c r="D33" t="s">
        <v>180</v>
      </c>
      <c r="E33" t="s">
        <v>10</v>
      </c>
      <c r="F33" t="s">
        <v>843</v>
      </c>
      <c r="G33" t="s">
        <v>7</v>
      </c>
      <c r="H33" t="s">
        <v>2</v>
      </c>
      <c r="I33" s="140">
        <v>20601</v>
      </c>
      <c r="J33" t="s">
        <v>647</v>
      </c>
      <c r="K33" t="s">
        <v>31</v>
      </c>
      <c r="L33" t="s">
        <v>493</v>
      </c>
      <c r="M33" t="s">
        <v>493</v>
      </c>
      <c r="N33" t="s">
        <v>494</v>
      </c>
      <c r="O33" t="s">
        <v>1245</v>
      </c>
      <c r="P33" s="14">
        <v>24504950</v>
      </c>
      <c r="Q33" s="14">
        <v>24504950</v>
      </c>
      <c r="R33" s="14" t="s">
        <v>495</v>
      </c>
      <c r="S33" s="14">
        <v>22016190</v>
      </c>
      <c r="T33" s="14" t="s">
        <v>1370</v>
      </c>
      <c r="U33" s="14">
        <v>24500036</v>
      </c>
    </row>
    <row r="34" spans="1:21" s="3" customFormat="1" x14ac:dyDescent="0.25">
      <c r="A34" t="s">
        <v>153</v>
      </c>
      <c r="B34" t="s">
        <v>154</v>
      </c>
      <c r="C34" t="s">
        <v>155</v>
      </c>
      <c r="D34" t="s">
        <v>439</v>
      </c>
      <c r="E34" t="s">
        <v>2</v>
      </c>
      <c r="F34" t="s">
        <v>838</v>
      </c>
      <c r="G34" t="s">
        <v>2</v>
      </c>
      <c r="H34" t="s">
        <v>4</v>
      </c>
      <c r="I34" s="140">
        <v>10103</v>
      </c>
      <c r="J34" t="s">
        <v>884</v>
      </c>
      <c r="K34" t="s">
        <v>464</v>
      </c>
      <c r="L34" t="s">
        <v>464</v>
      </c>
      <c r="M34" t="s">
        <v>1213</v>
      </c>
      <c r="N34" t="s">
        <v>496</v>
      </c>
      <c r="O34" t="s">
        <v>1245</v>
      </c>
      <c r="P34" s="14">
        <v>40829669</v>
      </c>
      <c r="Q34" s="14">
        <v>22110225</v>
      </c>
      <c r="R34" s="14" t="s">
        <v>1263</v>
      </c>
      <c r="S34" s="14">
        <v>88747419</v>
      </c>
      <c r="T34" s="14" t="s">
        <v>1342</v>
      </c>
      <c r="U34" s="14">
        <v>22551257</v>
      </c>
    </row>
    <row r="35" spans="1:21" s="3" customFormat="1" x14ac:dyDescent="0.25">
      <c r="A35" t="s">
        <v>147</v>
      </c>
      <c r="B35" t="s">
        <v>148</v>
      </c>
      <c r="C35" t="s">
        <v>149</v>
      </c>
      <c r="D35" t="s">
        <v>441</v>
      </c>
      <c r="E35" t="s">
        <v>3</v>
      </c>
      <c r="F35" t="s">
        <v>838</v>
      </c>
      <c r="G35" t="s">
        <v>10</v>
      </c>
      <c r="H35" t="s">
        <v>8</v>
      </c>
      <c r="I35" s="140">
        <v>10807</v>
      </c>
      <c r="J35" t="s">
        <v>955</v>
      </c>
      <c r="K35" t="s">
        <v>464</v>
      </c>
      <c r="L35" t="s">
        <v>1140</v>
      </c>
      <c r="M35" t="s">
        <v>1145</v>
      </c>
      <c r="N35" t="s">
        <v>497</v>
      </c>
      <c r="O35" t="s">
        <v>1245</v>
      </c>
      <c r="P35" s="14">
        <v>22451046</v>
      </c>
      <c r="Q35" s="14" t="s">
        <v>1348</v>
      </c>
      <c r="R35" s="14" t="s">
        <v>1476</v>
      </c>
      <c r="S35" s="14">
        <v>88206790</v>
      </c>
      <c r="T35" s="14" t="s">
        <v>1371</v>
      </c>
      <c r="U35" s="14">
        <v>22450450</v>
      </c>
    </row>
    <row r="36" spans="1:21" s="3" customFormat="1" x14ac:dyDescent="0.25">
      <c r="A36" t="s">
        <v>254</v>
      </c>
      <c r="B36" t="s">
        <v>255</v>
      </c>
      <c r="C36" t="s">
        <v>256</v>
      </c>
      <c r="D36" t="s">
        <v>32</v>
      </c>
      <c r="E36" t="s">
        <v>6</v>
      </c>
      <c r="F36" t="s">
        <v>837</v>
      </c>
      <c r="G36" t="s">
        <v>3</v>
      </c>
      <c r="H36" t="s">
        <v>2</v>
      </c>
      <c r="I36" s="140">
        <v>30201</v>
      </c>
      <c r="J36" t="s">
        <v>894</v>
      </c>
      <c r="K36" t="s">
        <v>32</v>
      </c>
      <c r="L36" t="s">
        <v>1207</v>
      </c>
      <c r="M36" t="s">
        <v>1207</v>
      </c>
      <c r="N36" t="s">
        <v>478</v>
      </c>
      <c r="O36" t="s">
        <v>1245</v>
      </c>
      <c r="P36" s="14">
        <v>25745850</v>
      </c>
      <c r="Q36" s="14">
        <v>25747404</v>
      </c>
      <c r="R36" s="14" t="s">
        <v>875</v>
      </c>
      <c r="S36" s="14">
        <v>25744600</v>
      </c>
      <c r="T36" s="14" t="s">
        <v>1477</v>
      </c>
      <c r="U36" s="14" t="s">
        <v>1348</v>
      </c>
    </row>
    <row r="37" spans="1:21" s="3" customFormat="1" x14ac:dyDescent="0.25">
      <c r="A37" t="s">
        <v>45</v>
      </c>
      <c r="B37" t="s">
        <v>46</v>
      </c>
      <c r="C37" t="s">
        <v>119</v>
      </c>
      <c r="D37" t="s">
        <v>35</v>
      </c>
      <c r="E37" t="s">
        <v>4</v>
      </c>
      <c r="F37" t="s">
        <v>838</v>
      </c>
      <c r="G37" t="s">
        <v>7</v>
      </c>
      <c r="H37" t="s">
        <v>2</v>
      </c>
      <c r="I37" s="140">
        <v>10601</v>
      </c>
      <c r="J37" t="s">
        <v>927</v>
      </c>
      <c r="K37" t="s">
        <v>464</v>
      </c>
      <c r="L37" t="s">
        <v>1154</v>
      </c>
      <c r="M37" t="s">
        <v>1154</v>
      </c>
      <c r="N37" t="s">
        <v>1154</v>
      </c>
      <c r="O37" t="s">
        <v>1245</v>
      </c>
      <c r="P37" s="14">
        <v>22030016</v>
      </c>
      <c r="Q37" s="14">
        <v>22300016</v>
      </c>
      <c r="R37" s="14" t="s">
        <v>1478</v>
      </c>
      <c r="S37" s="14">
        <v>22300016</v>
      </c>
      <c r="T37" s="14" t="s">
        <v>1479</v>
      </c>
      <c r="U37" s="14">
        <v>22300629</v>
      </c>
    </row>
    <row r="38" spans="1:21" s="3" customFormat="1" x14ac:dyDescent="0.25">
      <c r="A38" t="s">
        <v>156</v>
      </c>
      <c r="B38" t="s">
        <v>157</v>
      </c>
      <c r="C38" t="s">
        <v>447</v>
      </c>
      <c r="D38" t="s">
        <v>440</v>
      </c>
      <c r="E38" t="s">
        <v>6</v>
      </c>
      <c r="F38" t="s">
        <v>838</v>
      </c>
      <c r="G38" t="s">
        <v>840</v>
      </c>
      <c r="H38" t="s">
        <v>6</v>
      </c>
      <c r="I38" s="140">
        <v>11305</v>
      </c>
      <c r="J38" t="s">
        <v>986</v>
      </c>
      <c r="K38" t="s">
        <v>464</v>
      </c>
      <c r="L38" t="s">
        <v>1239</v>
      </c>
      <c r="M38" t="s">
        <v>1240</v>
      </c>
      <c r="N38" t="s">
        <v>499</v>
      </c>
      <c r="O38" t="s">
        <v>1245</v>
      </c>
      <c r="P38" s="14">
        <v>22975986</v>
      </c>
      <c r="Q38" s="14" t="s">
        <v>1348</v>
      </c>
      <c r="R38" s="14" t="s">
        <v>1480</v>
      </c>
      <c r="S38" s="14">
        <v>22975986</v>
      </c>
      <c r="T38" s="14" t="s">
        <v>1372</v>
      </c>
      <c r="U38" s="14">
        <v>22310578</v>
      </c>
    </row>
    <row r="39" spans="1:21" s="3" customFormat="1" x14ac:dyDescent="0.25">
      <c r="A39" t="s">
        <v>43</v>
      </c>
      <c r="B39" t="s">
        <v>44</v>
      </c>
      <c r="C39" t="s">
        <v>118</v>
      </c>
      <c r="D39" t="s">
        <v>35</v>
      </c>
      <c r="E39" t="s">
        <v>6</v>
      </c>
      <c r="F39" t="s">
        <v>838</v>
      </c>
      <c r="G39" t="s">
        <v>14</v>
      </c>
      <c r="H39" t="s">
        <v>2</v>
      </c>
      <c r="I39" s="140">
        <v>11201</v>
      </c>
      <c r="J39" t="s">
        <v>965</v>
      </c>
      <c r="K39" t="s">
        <v>464</v>
      </c>
      <c r="L39" t="s">
        <v>1155</v>
      </c>
      <c r="M39" t="s">
        <v>500</v>
      </c>
      <c r="N39" t="s">
        <v>500</v>
      </c>
      <c r="O39" t="s">
        <v>1245</v>
      </c>
      <c r="P39" s="14">
        <v>24100840</v>
      </c>
      <c r="Q39" s="14" t="s">
        <v>1348</v>
      </c>
      <c r="R39" s="14" t="s">
        <v>1373</v>
      </c>
      <c r="S39" s="14">
        <v>24102434</v>
      </c>
      <c r="T39" s="14" t="s">
        <v>1374</v>
      </c>
      <c r="U39" s="14">
        <v>24107397</v>
      </c>
    </row>
    <row r="40" spans="1:21" s="3" customFormat="1" x14ac:dyDescent="0.25">
      <c r="A40" t="s">
        <v>162</v>
      </c>
      <c r="B40" t="s">
        <v>163</v>
      </c>
      <c r="C40" t="s">
        <v>164</v>
      </c>
      <c r="D40" t="s">
        <v>31</v>
      </c>
      <c r="E40" t="s">
        <v>8</v>
      </c>
      <c r="F40" t="s">
        <v>843</v>
      </c>
      <c r="G40" t="s">
        <v>10</v>
      </c>
      <c r="H40" t="s">
        <v>2</v>
      </c>
      <c r="I40" s="140">
        <v>20801</v>
      </c>
      <c r="J40" t="s">
        <v>943</v>
      </c>
      <c r="K40" t="s">
        <v>31</v>
      </c>
      <c r="L40" t="s">
        <v>1166</v>
      </c>
      <c r="M40" t="s">
        <v>501</v>
      </c>
      <c r="N40" t="s">
        <v>501</v>
      </c>
      <c r="O40" t="s">
        <v>1245</v>
      </c>
      <c r="P40" s="14">
        <v>24485027</v>
      </c>
      <c r="Q40" s="14">
        <v>24484500</v>
      </c>
      <c r="R40" s="14" t="s">
        <v>1481</v>
      </c>
      <c r="S40" s="14">
        <v>24485027</v>
      </c>
      <c r="T40" s="14" t="s">
        <v>1482</v>
      </c>
      <c r="U40" s="14">
        <v>24485212</v>
      </c>
    </row>
    <row r="41" spans="1:21" s="3" customFormat="1" x14ac:dyDescent="0.25">
      <c r="A41" t="s">
        <v>67</v>
      </c>
      <c r="B41" t="s">
        <v>68</v>
      </c>
      <c r="C41" t="s">
        <v>1128</v>
      </c>
      <c r="D41" t="s">
        <v>444</v>
      </c>
      <c r="E41" t="s">
        <v>7</v>
      </c>
      <c r="F41" t="s">
        <v>842</v>
      </c>
      <c r="G41" t="s">
        <v>6</v>
      </c>
      <c r="H41" t="s">
        <v>2</v>
      </c>
      <c r="I41" s="140">
        <v>60501</v>
      </c>
      <c r="J41" t="s">
        <v>924</v>
      </c>
      <c r="K41" t="s">
        <v>36</v>
      </c>
      <c r="L41" t="s">
        <v>1195</v>
      </c>
      <c r="M41" t="s">
        <v>1197</v>
      </c>
      <c r="N41" t="s">
        <v>1198</v>
      </c>
      <c r="O41" t="s">
        <v>1245</v>
      </c>
      <c r="P41" s="14">
        <v>27864373</v>
      </c>
      <c r="Q41" s="14" t="s">
        <v>1348</v>
      </c>
      <c r="R41" s="14" t="s">
        <v>622</v>
      </c>
      <c r="S41" s="14">
        <v>27864373</v>
      </c>
      <c r="T41" s="14" t="s">
        <v>1375</v>
      </c>
      <c r="U41" s="14">
        <v>27869013</v>
      </c>
    </row>
    <row r="42" spans="1:21" x14ac:dyDescent="0.25">
      <c r="A42" t="s">
        <v>150</v>
      </c>
      <c r="B42" t="s">
        <v>151</v>
      </c>
      <c r="C42" t="s">
        <v>152</v>
      </c>
      <c r="D42" t="s">
        <v>441</v>
      </c>
      <c r="E42" t="s">
        <v>7</v>
      </c>
      <c r="F42" t="s">
        <v>838</v>
      </c>
      <c r="G42" t="s">
        <v>138</v>
      </c>
      <c r="H42" t="s">
        <v>2</v>
      </c>
      <c r="I42" s="140">
        <v>11101</v>
      </c>
      <c r="J42" t="s">
        <v>960</v>
      </c>
      <c r="K42" t="s">
        <v>464</v>
      </c>
      <c r="L42" t="s">
        <v>1146</v>
      </c>
      <c r="M42" t="s">
        <v>502</v>
      </c>
      <c r="N42" t="s">
        <v>502</v>
      </c>
      <c r="O42" t="s">
        <v>1245</v>
      </c>
      <c r="P42" s="14">
        <v>22290285</v>
      </c>
      <c r="Q42" s="14">
        <v>22922301</v>
      </c>
      <c r="R42" s="14" t="s">
        <v>1483</v>
      </c>
      <c r="S42" s="14">
        <v>22290285</v>
      </c>
      <c r="T42" s="14" t="s">
        <v>1376</v>
      </c>
      <c r="U42" s="14">
        <v>21012292</v>
      </c>
    </row>
    <row r="43" spans="1:21" x14ac:dyDescent="0.25">
      <c r="A43" t="s">
        <v>194</v>
      </c>
      <c r="B43" t="s">
        <v>195</v>
      </c>
      <c r="C43" t="s">
        <v>196</v>
      </c>
      <c r="D43" t="s">
        <v>197</v>
      </c>
      <c r="E43" t="s">
        <v>2</v>
      </c>
      <c r="F43" t="s">
        <v>838</v>
      </c>
      <c r="G43" t="s">
        <v>6</v>
      </c>
      <c r="H43" t="s">
        <v>2</v>
      </c>
      <c r="I43" s="140">
        <v>10501</v>
      </c>
      <c r="J43" t="s">
        <v>918</v>
      </c>
      <c r="K43" t="s">
        <v>464</v>
      </c>
      <c r="L43" t="s">
        <v>1235</v>
      </c>
      <c r="M43" t="s">
        <v>1236</v>
      </c>
      <c r="N43" t="s">
        <v>503</v>
      </c>
      <c r="O43" t="s">
        <v>1245</v>
      </c>
      <c r="P43" s="14">
        <v>25466012</v>
      </c>
      <c r="Q43" s="14">
        <v>25469038</v>
      </c>
      <c r="R43" s="14" t="s">
        <v>1271</v>
      </c>
      <c r="S43" s="14">
        <v>88452525</v>
      </c>
      <c r="T43" s="14" t="s">
        <v>1377</v>
      </c>
      <c r="U43" s="14">
        <v>21004869</v>
      </c>
    </row>
    <row r="44" spans="1:21" x14ac:dyDescent="0.25">
      <c r="A44" t="s">
        <v>176</v>
      </c>
      <c r="B44" t="s">
        <v>177</v>
      </c>
      <c r="C44" t="s">
        <v>178</v>
      </c>
      <c r="D44" t="s">
        <v>31</v>
      </c>
      <c r="E44" t="s">
        <v>10</v>
      </c>
      <c r="F44" t="s">
        <v>843</v>
      </c>
      <c r="G44" t="s">
        <v>6</v>
      </c>
      <c r="H44" t="s">
        <v>2</v>
      </c>
      <c r="I44" s="140">
        <v>20501</v>
      </c>
      <c r="J44" t="s">
        <v>642</v>
      </c>
      <c r="K44" t="s">
        <v>31</v>
      </c>
      <c r="L44" t="s">
        <v>504</v>
      </c>
      <c r="M44" t="s">
        <v>504</v>
      </c>
      <c r="N44" t="s">
        <v>504</v>
      </c>
      <c r="O44" t="s">
        <v>1245</v>
      </c>
      <c r="P44" s="14">
        <v>24460559</v>
      </c>
      <c r="Q44" s="14">
        <v>24469001</v>
      </c>
      <c r="R44" s="14" t="s">
        <v>1484</v>
      </c>
      <c r="S44" s="14">
        <v>24469001</v>
      </c>
      <c r="T44" s="14" t="s">
        <v>1397</v>
      </c>
      <c r="U44" s="14">
        <v>24465922</v>
      </c>
    </row>
    <row r="45" spans="1:21" x14ac:dyDescent="0.25">
      <c r="A45" t="s">
        <v>158</v>
      </c>
      <c r="B45" t="s">
        <v>159</v>
      </c>
      <c r="C45" t="s">
        <v>415</v>
      </c>
      <c r="D45" t="s">
        <v>439</v>
      </c>
      <c r="E45" t="s">
        <v>6</v>
      </c>
      <c r="F45" t="s">
        <v>838</v>
      </c>
      <c r="G45" t="s">
        <v>2</v>
      </c>
      <c r="H45" t="s">
        <v>12</v>
      </c>
      <c r="I45" s="140">
        <v>10110</v>
      </c>
      <c r="J45" t="s">
        <v>895</v>
      </c>
      <c r="K45" t="s">
        <v>464</v>
      </c>
      <c r="L45" t="s">
        <v>464</v>
      </c>
      <c r="M45" t="s">
        <v>1214</v>
      </c>
      <c r="N45" t="s">
        <v>505</v>
      </c>
      <c r="O45" t="s">
        <v>1245</v>
      </c>
      <c r="P45" s="14">
        <v>22545434</v>
      </c>
      <c r="Q45" s="14" t="s">
        <v>1348</v>
      </c>
      <c r="R45" s="14" t="s">
        <v>872</v>
      </c>
      <c r="S45" s="14">
        <v>22545434</v>
      </c>
      <c r="T45" s="14" t="s">
        <v>1378</v>
      </c>
      <c r="U45" s="14">
        <v>22544090</v>
      </c>
    </row>
    <row r="46" spans="1:21" x14ac:dyDescent="0.25">
      <c r="A46" t="s">
        <v>181</v>
      </c>
      <c r="B46" t="s">
        <v>182</v>
      </c>
      <c r="C46" t="s">
        <v>448</v>
      </c>
      <c r="D46" t="s">
        <v>180</v>
      </c>
      <c r="E46" t="s">
        <v>8</v>
      </c>
      <c r="F46" t="s">
        <v>843</v>
      </c>
      <c r="G46" t="s">
        <v>138</v>
      </c>
      <c r="H46" t="s">
        <v>2</v>
      </c>
      <c r="I46" s="140">
        <v>21101</v>
      </c>
      <c r="J46" t="s">
        <v>663</v>
      </c>
      <c r="K46" t="s">
        <v>31</v>
      </c>
      <c r="L46" t="s">
        <v>1171</v>
      </c>
      <c r="M46" t="s">
        <v>1171</v>
      </c>
      <c r="N46" t="s">
        <v>506</v>
      </c>
      <c r="O46" t="s">
        <v>1245</v>
      </c>
      <c r="P46" s="14">
        <v>24633163</v>
      </c>
      <c r="Q46" s="14">
        <v>24633451</v>
      </c>
      <c r="R46" s="14" t="s">
        <v>1485</v>
      </c>
      <c r="S46" s="14">
        <v>24633163</v>
      </c>
      <c r="T46" s="14" t="s">
        <v>1380</v>
      </c>
      <c r="U46" s="14">
        <v>24633545</v>
      </c>
    </row>
    <row r="47" spans="1:21" x14ac:dyDescent="0.25">
      <c r="A47" t="s">
        <v>73</v>
      </c>
      <c r="B47" t="s">
        <v>74</v>
      </c>
      <c r="C47" t="s">
        <v>75</v>
      </c>
      <c r="D47" t="s">
        <v>38</v>
      </c>
      <c r="E47" t="s">
        <v>4</v>
      </c>
      <c r="F47" t="s">
        <v>838</v>
      </c>
      <c r="G47" t="s">
        <v>5</v>
      </c>
      <c r="H47" t="s">
        <v>11</v>
      </c>
      <c r="I47" s="140">
        <v>10409</v>
      </c>
      <c r="J47" t="s">
        <v>928</v>
      </c>
      <c r="K47" t="s">
        <v>464</v>
      </c>
      <c r="L47" t="s">
        <v>38</v>
      </c>
      <c r="M47" t="s">
        <v>1150</v>
      </c>
      <c r="N47" t="s">
        <v>507</v>
      </c>
      <c r="O47" t="s">
        <v>1245</v>
      </c>
      <c r="P47" s="14">
        <v>27781010</v>
      </c>
      <c r="Q47" s="14" t="s">
        <v>1348</v>
      </c>
      <c r="R47" s="14" t="s">
        <v>1247</v>
      </c>
      <c r="S47" s="14">
        <v>87723246</v>
      </c>
      <c r="T47" s="14" t="s">
        <v>1381</v>
      </c>
      <c r="U47" s="14">
        <v>27781047</v>
      </c>
    </row>
    <row r="48" spans="1:21" x14ac:dyDescent="0.25">
      <c r="A48" t="s">
        <v>251</v>
      </c>
      <c r="B48" t="s">
        <v>252</v>
      </c>
      <c r="C48" t="s">
        <v>253</v>
      </c>
      <c r="D48" t="s">
        <v>31</v>
      </c>
      <c r="E48" t="s">
        <v>5</v>
      </c>
      <c r="F48" t="s">
        <v>843</v>
      </c>
      <c r="G48" t="s">
        <v>2</v>
      </c>
      <c r="H48" t="s">
        <v>5</v>
      </c>
      <c r="I48" s="140">
        <v>20104</v>
      </c>
      <c r="J48" t="s">
        <v>691</v>
      </c>
      <c r="K48" t="s">
        <v>31</v>
      </c>
      <c r="L48" t="s">
        <v>31</v>
      </c>
      <c r="M48" t="s">
        <v>478</v>
      </c>
      <c r="N48" t="s">
        <v>508</v>
      </c>
      <c r="O48" t="s">
        <v>1245</v>
      </c>
      <c r="P48" s="14">
        <v>24381386</v>
      </c>
      <c r="Q48" s="14">
        <v>24381386</v>
      </c>
      <c r="R48" s="14" t="s">
        <v>592</v>
      </c>
      <c r="S48" s="14">
        <v>24381386</v>
      </c>
      <c r="T48" s="14" t="s">
        <v>1486</v>
      </c>
      <c r="U48" s="14">
        <v>24302406</v>
      </c>
    </row>
    <row r="49" spans="1:21" x14ac:dyDescent="0.25">
      <c r="A49" t="s">
        <v>248</v>
      </c>
      <c r="B49" t="s">
        <v>249</v>
      </c>
      <c r="C49" t="s">
        <v>250</v>
      </c>
      <c r="D49" t="s">
        <v>31</v>
      </c>
      <c r="E49" t="s">
        <v>6</v>
      </c>
      <c r="F49" t="s">
        <v>843</v>
      </c>
      <c r="G49" t="s">
        <v>2</v>
      </c>
      <c r="H49" t="s">
        <v>3</v>
      </c>
      <c r="I49" s="140">
        <v>20102</v>
      </c>
      <c r="J49" t="s">
        <v>970</v>
      </c>
      <c r="K49" t="s">
        <v>31</v>
      </c>
      <c r="L49" t="s">
        <v>31</v>
      </c>
      <c r="M49" t="s">
        <v>464</v>
      </c>
      <c r="N49" t="s">
        <v>464</v>
      </c>
      <c r="O49" t="s">
        <v>1245</v>
      </c>
      <c r="P49" s="14">
        <v>24338963</v>
      </c>
      <c r="Q49" s="14">
        <v>24338963</v>
      </c>
      <c r="R49" s="14" t="s">
        <v>1250</v>
      </c>
      <c r="S49" s="14">
        <v>24332871</v>
      </c>
      <c r="T49" s="14" t="s">
        <v>1382</v>
      </c>
      <c r="U49" s="14">
        <v>24434942</v>
      </c>
    </row>
    <row r="50" spans="1:21" x14ac:dyDescent="0.25">
      <c r="A50" t="s">
        <v>230</v>
      </c>
      <c r="B50" t="s">
        <v>231</v>
      </c>
      <c r="C50" t="s">
        <v>232</v>
      </c>
      <c r="D50" t="s">
        <v>226</v>
      </c>
      <c r="E50" t="s">
        <v>12</v>
      </c>
      <c r="F50" t="s">
        <v>842</v>
      </c>
      <c r="G50" t="s">
        <v>12</v>
      </c>
      <c r="H50" t="s">
        <v>3</v>
      </c>
      <c r="I50" s="140">
        <v>61002</v>
      </c>
      <c r="J50" t="s">
        <v>698</v>
      </c>
      <c r="K50" t="s">
        <v>36</v>
      </c>
      <c r="L50" t="s">
        <v>1227</v>
      </c>
      <c r="M50" t="s">
        <v>509</v>
      </c>
      <c r="N50" t="s">
        <v>509</v>
      </c>
      <c r="O50" t="s">
        <v>1245</v>
      </c>
      <c r="P50" s="14">
        <v>27321529</v>
      </c>
      <c r="Q50" s="14" t="s">
        <v>1348</v>
      </c>
      <c r="R50" s="14" t="s">
        <v>526</v>
      </c>
      <c r="S50" s="14">
        <v>27321139</v>
      </c>
      <c r="T50" s="14" t="s">
        <v>1487</v>
      </c>
      <c r="U50" s="14">
        <v>27322287</v>
      </c>
    </row>
    <row r="51" spans="1:21" x14ac:dyDescent="0.25">
      <c r="A51" t="s">
        <v>241</v>
      </c>
      <c r="B51" t="s">
        <v>242</v>
      </c>
      <c r="C51" t="s">
        <v>1383</v>
      </c>
      <c r="D51" t="s">
        <v>445</v>
      </c>
      <c r="E51" t="s">
        <v>5</v>
      </c>
      <c r="F51" t="s">
        <v>846</v>
      </c>
      <c r="G51" t="s">
        <v>7</v>
      </c>
      <c r="H51" t="s">
        <v>2</v>
      </c>
      <c r="I51" s="140">
        <v>70601</v>
      </c>
      <c r="J51" t="s">
        <v>932</v>
      </c>
      <c r="K51" t="s">
        <v>443</v>
      </c>
      <c r="L51" t="s">
        <v>1193</v>
      </c>
      <c r="M51" t="s">
        <v>1193</v>
      </c>
      <c r="N51" t="s">
        <v>1384</v>
      </c>
      <c r="O51" t="s">
        <v>1245</v>
      </c>
      <c r="P51" s="14">
        <v>27166802</v>
      </c>
      <c r="Q51" s="14" t="s">
        <v>1348</v>
      </c>
      <c r="R51" s="14" t="s">
        <v>1270</v>
      </c>
      <c r="S51" s="14" t="s">
        <v>1348</v>
      </c>
      <c r="T51" s="14" t="s">
        <v>1385</v>
      </c>
      <c r="U51" s="14">
        <v>27165048</v>
      </c>
    </row>
    <row r="52" spans="1:21" x14ac:dyDescent="0.25">
      <c r="A52" t="s">
        <v>246</v>
      </c>
      <c r="B52" t="s">
        <v>247</v>
      </c>
      <c r="C52" t="s">
        <v>1386</v>
      </c>
      <c r="D52" t="s">
        <v>207</v>
      </c>
      <c r="E52" t="s">
        <v>4</v>
      </c>
      <c r="F52" t="s">
        <v>845</v>
      </c>
      <c r="G52" t="s">
        <v>5</v>
      </c>
      <c r="H52" t="s">
        <v>3</v>
      </c>
      <c r="I52" s="140">
        <v>50402</v>
      </c>
      <c r="J52" t="s">
        <v>1312</v>
      </c>
      <c r="K52" t="s">
        <v>1179</v>
      </c>
      <c r="L52" t="s">
        <v>510</v>
      </c>
      <c r="M52" t="s">
        <v>511</v>
      </c>
      <c r="N52" t="s">
        <v>511</v>
      </c>
      <c r="O52" t="s">
        <v>1245</v>
      </c>
      <c r="P52" s="14">
        <v>26730527</v>
      </c>
      <c r="Q52" s="14">
        <v>26730027</v>
      </c>
      <c r="R52" s="14" t="s">
        <v>1257</v>
      </c>
      <c r="S52" s="14">
        <v>89810905</v>
      </c>
      <c r="T52" s="14" t="s">
        <v>1387</v>
      </c>
      <c r="U52" s="14">
        <v>26711140</v>
      </c>
    </row>
    <row r="53" spans="1:21" x14ac:dyDescent="0.25">
      <c r="A53" t="s">
        <v>69</v>
      </c>
      <c r="B53" t="s">
        <v>70</v>
      </c>
      <c r="C53" t="s">
        <v>114</v>
      </c>
      <c r="D53" t="s">
        <v>33</v>
      </c>
      <c r="E53" t="s">
        <v>2</v>
      </c>
      <c r="F53" t="s">
        <v>837</v>
      </c>
      <c r="G53" t="s">
        <v>5</v>
      </c>
      <c r="H53" t="s">
        <v>2</v>
      </c>
      <c r="I53" s="140">
        <v>30401</v>
      </c>
      <c r="J53" t="s">
        <v>912</v>
      </c>
      <c r="K53" t="s">
        <v>32</v>
      </c>
      <c r="L53" t="s">
        <v>1169</v>
      </c>
      <c r="M53" t="s">
        <v>512</v>
      </c>
      <c r="N53" t="s">
        <v>512</v>
      </c>
      <c r="O53" t="s">
        <v>1245</v>
      </c>
      <c r="P53" s="14">
        <v>25322274</v>
      </c>
      <c r="Q53" s="14" t="s">
        <v>1348</v>
      </c>
      <c r="R53" s="14" t="s">
        <v>853</v>
      </c>
      <c r="S53" s="14">
        <v>83184183</v>
      </c>
      <c r="T53" s="14" t="s">
        <v>1488</v>
      </c>
      <c r="U53" s="14" t="s">
        <v>1489</v>
      </c>
    </row>
    <row r="54" spans="1:21" x14ac:dyDescent="0.25">
      <c r="A54" t="s">
        <v>220</v>
      </c>
      <c r="B54" t="s">
        <v>221</v>
      </c>
      <c r="C54" t="s">
        <v>222</v>
      </c>
      <c r="D54" t="s">
        <v>219</v>
      </c>
      <c r="E54" t="s">
        <v>5</v>
      </c>
      <c r="F54" t="s">
        <v>842</v>
      </c>
      <c r="G54" t="s">
        <v>2</v>
      </c>
      <c r="H54" t="s">
        <v>5</v>
      </c>
      <c r="I54" s="140">
        <v>60104</v>
      </c>
      <c r="J54" t="s">
        <v>760</v>
      </c>
      <c r="K54" t="s">
        <v>36</v>
      </c>
      <c r="L54" t="s">
        <v>36</v>
      </c>
      <c r="M54" t="s">
        <v>1134</v>
      </c>
      <c r="N54" t="s">
        <v>513</v>
      </c>
      <c r="O54" t="s">
        <v>1245</v>
      </c>
      <c r="P54" s="14">
        <v>26500140</v>
      </c>
      <c r="Q54" s="14">
        <v>26500140</v>
      </c>
      <c r="R54" s="14" t="s">
        <v>514</v>
      </c>
      <c r="S54" s="14">
        <v>83767115</v>
      </c>
      <c r="T54" s="14" t="s">
        <v>1388</v>
      </c>
      <c r="U54" s="14">
        <v>86505339</v>
      </c>
    </row>
    <row r="55" spans="1:21" x14ac:dyDescent="0.25">
      <c r="A55" t="s">
        <v>183</v>
      </c>
      <c r="B55" t="s">
        <v>184</v>
      </c>
      <c r="C55" t="s">
        <v>449</v>
      </c>
      <c r="D55" t="s">
        <v>180</v>
      </c>
      <c r="E55" t="s">
        <v>3</v>
      </c>
      <c r="F55" t="s">
        <v>843</v>
      </c>
      <c r="G55" t="s">
        <v>3</v>
      </c>
      <c r="H55" t="s">
        <v>10</v>
      </c>
      <c r="I55" s="140">
        <v>20208</v>
      </c>
      <c r="J55" t="s">
        <v>1037</v>
      </c>
      <c r="K55" t="s">
        <v>31</v>
      </c>
      <c r="L55" t="s">
        <v>1172</v>
      </c>
      <c r="M55" t="s">
        <v>1173</v>
      </c>
      <c r="N55" t="s">
        <v>515</v>
      </c>
      <c r="O55" t="s">
        <v>1245</v>
      </c>
      <c r="P55" s="14">
        <v>24476082</v>
      </c>
      <c r="Q55" s="14">
        <v>24476345</v>
      </c>
      <c r="R55" s="14" t="s">
        <v>405</v>
      </c>
      <c r="S55" s="14">
        <v>24454051</v>
      </c>
      <c r="T55" s="14" t="s">
        <v>1389</v>
      </c>
      <c r="U55" s="14">
        <v>24456861</v>
      </c>
    </row>
    <row r="56" spans="1:21" x14ac:dyDescent="0.25">
      <c r="A56" t="s">
        <v>1390</v>
      </c>
      <c r="B56" t="s">
        <v>282</v>
      </c>
      <c r="C56" t="s">
        <v>283</v>
      </c>
      <c r="D56" t="s">
        <v>284</v>
      </c>
      <c r="E56" t="s">
        <v>5</v>
      </c>
      <c r="F56" t="s">
        <v>842</v>
      </c>
      <c r="G56" t="s">
        <v>11</v>
      </c>
      <c r="H56" t="s">
        <v>2</v>
      </c>
      <c r="I56" s="140">
        <v>60901</v>
      </c>
      <c r="J56" t="s">
        <v>659</v>
      </c>
      <c r="K56" t="s">
        <v>36</v>
      </c>
      <c r="L56" t="s">
        <v>1244</v>
      </c>
      <c r="M56" t="s">
        <v>1244</v>
      </c>
      <c r="N56" t="s">
        <v>516</v>
      </c>
      <c r="O56" t="s">
        <v>1245</v>
      </c>
      <c r="P56" s="14">
        <v>27799197</v>
      </c>
      <c r="Q56" s="14" t="s">
        <v>1348</v>
      </c>
      <c r="R56" s="14" t="s">
        <v>1490</v>
      </c>
      <c r="S56" s="14">
        <v>60585556</v>
      </c>
      <c r="T56" s="14" t="s">
        <v>1491</v>
      </c>
      <c r="U56" s="14">
        <v>27799004</v>
      </c>
    </row>
    <row r="57" spans="1:21" x14ac:dyDescent="0.25">
      <c r="A57" t="s">
        <v>285</v>
      </c>
      <c r="B57" t="s">
        <v>286</v>
      </c>
      <c r="C57" t="s">
        <v>287</v>
      </c>
      <c r="D57" t="s">
        <v>284</v>
      </c>
      <c r="E57" t="s">
        <v>6</v>
      </c>
      <c r="F57" t="s">
        <v>842</v>
      </c>
      <c r="G57" t="s">
        <v>138</v>
      </c>
      <c r="H57" t="s">
        <v>2</v>
      </c>
      <c r="I57" s="140">
        <v>61101</v>
      </c>
      <c r="J57" t="s">
        <v>963</v>
      </c>
      <c r="K57" t="s">
        <v>36</v>
      </c>
      <c r="L57" t="s">
        <v>1221</v>
      </c>
      <c r="M57" t="s">
        <v>1222</v>
      </c>
      <c r="N57" t="s">
        <v>517</v>
      </c>
      <c r="O57" t="s">
        <v>1245</v>
      </c>
      <c r="P57" s="14">
        <v>26433694</v>
      </c>
      <c r="Q57" s="14">
        <v>26431738</v>
      </c>
      <c r="R57" s="14" t="s">
        <v>407</v>
      </c>
      <c r="S57" s="14">
        <v>26433694</v>
      </c>
      <c r="T57" s="14" t="s">
        <v>1492</v>
      </c>
      <c r="U57" s="14">
        <v>26377451</v>
      </c>
    </row>
    <row r="58" spans="1:21" x14ac:dyDescent="0.25">
      <c r="A58" t="s">
        <v>71</v>
      </c>
      <c r="B58" t="s">
        <v>72</v>
      </c>
      <c r="C58" t="s">
        <v>863</v>
      </c>
      <c r="D58" t="s">
        <v>35</v>
      </c>
      <c r="E58" t="s">
        <v>2</v>
      </c>
      <c r="F58" t="s">
        <v>838</v>
      </c>
      <c r="G58" t="s">
        <v>4</v>
      </c>
      <c r="H58" t="s">
        <v>8</v>
      </c>
      <c r="I58" s="140">
        <v>10307</v>
      </c>
      <c r="J58" t="s">
        <v>908</v>
      </c>
      <c r="K58" t="s">
        <v>464</v>
      </c>
      <c r="L58" t="s">
        <v>35</v>
      </c>
      <c r="M58" t="s">
        <v>1156</v>
      </c>
      <c r="N58" t="s">
        <v>518</v>
      </c>
      <c r="O58" t="s">
        <v>1245</v>
      </c>
      <c r="P58" s="14">
        <v>24722726</v>
      </c>
      <c r="Q58" s="14">
        <v>22764262</v>
      </c>
      <c r="R58" s="14" t="s">
        <v>854</v>
      </c>
      <c r="S58" s="14">
        <v>22764262</v>
      </c>
      <c r="T58" s="14" t="s">
        <v>1359</v>
      </c>
      <c r="U58" s="14">
        <v>22591833</v>
      </c>
    </row>
    <row r="59" spans="1:21" x14ac:dyDescent="0.25">
      <c r="A59" t="s">
        <v>277</v>
      </c>
      <c r="B59" t="s">
        <v>278</v>
      </c>
      <c r="C59" t="s">
        <v>279</v>
      </c>
      <c r="D59" t="s">
        <v>201</v>
      </c>
      <c r="E59" t="s">
        <v>2</v>
      </c>
      <c r="F59" t="s">
        <v>844</v>
      </c>
      <c r="G59" t="s">
        <v>2</v>
      </c>
      <c r="H59" t="s">
        <v>4</v>
      </c>
      <c r="I59" s="140">
        <v>40103</v>
      </c>
      <c r="J59" t="s">
        <v>705</v>
      </c>
      <c r="K59" t="s">
        <v>201</v>
      </c>
      <c r="L59" t="s">
        <v>201</v>
      </c>
      <c r="M59" t="s">
        <v>1164</v>
      </c>
      <c r="N59" t="s">
        <v>519</v>
      </c>
      <c r="O59" t="s">
        <v>1245</v>
      </c>
      <c r="P59" s="14">
        <v>22607206</v>
      </c>
      <c r="Q59" s="14">
        <v>22382953</v>
      </c>
      <c r="R59" s="14" t="s">
        <v>1391</v>
      </c>
      <c r="S59" s="14">
        <v>22607206</v>
      </c>
      <c r="T59" s="14" t="s">
        <v>1392</v>
      </c>
      <c r="U59" s="14">
        <v>22604275</v>
      </c>
    </row>
    <row r="60" spans="1:21" x14ac:dyDescent="0.25">
      <c r="A60" t="s">
        <v>243</v>
      </c>
      <c r="B60" t="s">
        <v>244</v>
      </c>
      <c r="C60" t="s">
        <v>245</v>
      </c>
      <c r="D60" t="s">
        <v>201</v>
      </c>
      <c r="E60" t="s">
        <v>8</v>
      </c>
      <c r="F60" t="s">
        <v>844</v>
      </c>
      <c r="G60" t="s">
        <v>10</v>
      </c>
      <c r="H60" t="s">
        <v>2</v>
      </c>
      <c r="I60" s="140">
        <v>40801</v>
      </c>
      <c r="J60" t="s">
        <v>945</v>
      </c>
      <c r="K60" t="s">
        <v>201</v>
      </c>
      <c r="L60" t="s">
        <v>1162</v>
      </c>
      <c r="M60" t="s">
        <v>1163</v>
      </c>
      <c r="N60" t="s">
        <v>520</v>
      </c>
      <c r="O60" t="s">
        <v>1245</v>
      </c>
      <c r="P60" s="14">
        <v>22654811</v>
      </c>
      <c r="Q60" s="14">
        <v>22654811</v>
      </c>
      <c r="R60" s="14" t="s">
        <v>1393</v>
      </c>
      <c r="S60" s="14">
        <v>22654811</v>
      </c>
      <c r="T60" s="14" t="s">
        <v>1352</v>
      </c>
      <c r="U60" s="14">
        <v>22654604</v>
      </c>
    </row>
    <row r="61" spans="1:21" x14ac:dyDescent="0.25">
      <c r="A61" t="s">
        <v>260</v>
      </c>
      <c r="B61" t="s">
        <v>261</v>
      </c>
      <c r="C61" t="s">
        <v>450</v>
      </c>
      <c r="D61" t="s">
        <v>440</v>
      </c>
      <c r="E61" t="s">
        <v>4</v>
      </c>
      <c r="F61" t="s">
        <v>838</v>
      </c>
      <c r="G61" t="s">
        <v>3</v>
      </c>
      <c r="H61" t="s">
        <v>3</v>
      </c>
      <c r="I61" s="140">
        <v>10202</v>
      </c>
      <c r="J61" t="s">
        <v>898</v>
      </c>
      <c r="K61" t="s">
        <v>464</v>
      </c>
      <c r="L61" t="s">
        <v>1241</v>
      </c>
      <c r="M61" t="s">
        <v>478</v>
      </c>
      <c r="N61" t="s">
        <v>521</v>
      </c>
      <c r="O61" t="s">
        <v>1245</v>
      </c>
      <c r="P61" s="14">
        <v>40814800</v>
      </c>
      <c r="Q61" s="14">
        <v>22280123</v>
      </c>
      <c r="R61" s="14" t="s">
        <v>522</v>
      </c>
      <c r="S61" s="14">
        <v>40814800</v>
      </c>
      <c r="T61" s="14" t="s">
        <v>1394</v>
      </c>
      <c r="U61" s="14">
        <v>22284630</v>
      </c>
    </row>
    <row r="62" spans="1:21" x14ac:dyDescent="0.25">
      <c r="A62" t="s">
        <v>202</v>
      </c>
      <c r="B62" t="s">
        <v>203</v>
      </c>
      <c r="C62" t="s">
        <v>1127</v>
      </c>
      <c r="D62" t="s">
        <v>201</v>
      </c>
      <c r="E62" t="s">
        <v>4</v>
      </c>
      <c r="F62" t="s">
        <v>844</v>
      </c>
      <c r="G62" t="s">
        <v>5</v>
      </c>
      <c r="H62" t="s">
        <v>6</v>
      </c>
      <c r="I62" s="140">
        <v>40405</v>
      </c>
      <c r="J62" t="s">
        <v>1094</v>
      </c>
      <c r="K62" t="s">
        <v>201</v>
      </c>
      <c r="L62" t="s">
        <v>523</v>
      </c>
      <c r="M62" t="s">
        <v>1161</v>
      </c>
      <c r="N62" t="s">
        <v>524</v>
      </c>
      <c r="O62" t="s">
        <v>1245</v>
      </c>
      <c r="P62" s="14">
        <v>24832200</v>
      </c>
      <c r="Q62" s="14">
        <v>24830095</v>
      </c>
      <c r="R62" s="14" t="s">
        <v>1249</v>
      </c>
      <c r="S62" s="14">
        <v>87343526</v>
      </c>
      <c r="T62" s="14" t="s">
        <v>1395</v>
      </c>
      <c r="U62" s="14">
        <v>22694051</v>
      </c>
    </row>
    <row r="63" spans="1:21" x14ac:dyDescent="0.25">
      <c r="A63" t="s">
        <v>233</v>
      </c>
      <c r="B63" t="s">
        <v>234</v>
      </c>
      <c r="C63" t="s">
        <v>451</v>
      </c>
      <c r="D63" t="s">
        <v>226</v>
      </c>
      <c r="E63" t="s">
        <v>4</v>
      </c>
      <c r="F63" t="s">
        <v>842</v>
      </c>
      <c r="G63" t="s">
        <v>840</v>
      </c>
      <c r="H63" t="s">
        <v>2</v>
      </c>
      <c r="I63" s="140">
        <v>61301</v>
      </c>
      <c r="J63" t="s">
        <v>1125</v>
      </c>
      <c r="K63" t="s">
        <v>36</v>
      </c>
      <c r="L63" t="s">
        <v>525</v>
      </c>
      <c r="M63" t="s">
        <v>525</v>
      </c>
      <c r="N63" t="s">
        <v>525</v>
      </c>
      <c r="O63" t="s">
        <v>1245</v>
      </c>
      <c r="P63" s="14">
        <v>27355201</v>
      </c>
      <c r="Q63" s="14">
        <v>27355256</v>
      </c>
      <c r="R63" s="14" t="s">
        <v>1493</v>
      </c>
      <c r="S63" s="14">
        <v>27355201</v>
      </c>
      <c r="T63" s="14" t="s">
        <v>1396</v>
      </c>
      <c r="U63" s="14">
        <v>27355041</v>
      </c>
    </row>
    <row r="64" spans="1:21" x14ac:dyDescent="0.25">
      <c r="A64" t="s">
        <v>288</v>
      </c>
      <c r="B64" t="s">
        <v>289</v>
      </c>
      <c r="C64" t="s">
        <v>290</v>
      </c>
      <c r="D64" t="s">
        <v>452</v>
      </c>
      <c r="E64" t="s">
        <v>2</v>
      </c>
      <c r="F64" t="s">
        <v>843</v>
      </c>
      <c r="G64" t="s">
        <v>840</v>
      </c>
      <c r="H64" t="s">
        <v>2</v>
      </c>
      <c r="I64" s="140">
        <v>21301</v>
      </c>
      <c r="J64" t="s">
        <v>767</v>
      </c>
      <c r="K64" t="s">
        <v>31</v>
      </c>
      <c r="L64" t="s">
        <v>527</v>
      </c>
      <c r="M64" t="s">
        <v>527</v>
      </c>
      <c r="N64" t="s">
        <v>527</v>
      </c>
      <c r="O64" t="s">
        <v>1245</v>
      </c>
      <c r="P64" s="14">
        <v>24700081</v>
      </c>
      <c r="Q64" s="14">
        <v>24700081</v>
      </c>
      <c r="R64" s="14" t="s">
        <v>569</v>
      </c>
      <c r="S64" s="14">
        <v>24700081</v>
      </c>
      <c r="T64" s="14" t="s">
        <v>1494</v>
      </c>
      <c r="U64" s="14" t="s">
        <v>1348</v>
      </c>
    </row>
    <row r="65" spans="1:21" x14ac:dyDescent="0.25">
      <c r="A65" t="s">
        <v>50</v>
      </c>
      <c r="B65" t="s">
        <v>51</v>
      </c>
      <c r="C65" t="s">
        <v>52</v>
      </c>
      <c r="D65" t="s">
        <v>444</v>
      </c>
      <c r="E65" t="s">
        <v>2</v>
      </c>
      <c r="F65" t="s">
        <v>842</v>
      </c>
      <c r="G65" t="s">
        <v>4</v>
      </c>
      <c r="H65" t="s">
        <v>2</v>
      </c>
      <c r="I65" s="140">
        <v>60301</v>
      </c>
      <c r="J65" t="s">
        <v>636</v>
      </c>
      <c r="K65" t="s">
        <v>36</v>
      </c>
      <c r="L65" t="s">
        <v>1199</v>
      </c>
      <c r="M65" t="s">
        <v>1199</v>
      </c>
      <c r="N65" t="s">
        <v>1200</v>
      </c>
      <c r="O65" t="s">
        <v>1245</v>
      </c>
      <c r="P65" s="14">
        <v>27300045</v>
      </c>
      <c r="Q65" s="14">
        <v>27300045</v>
      </c>
      <c r="R65" s="14" t="s">
        <v>1495</v>
      </c>
      <c r="S65" s="14">
        <v>27300045</v>
      </c>
      <c r="T65" s="14" t="s">
        <v>1496</v>
      </c>
      <c r="U65" s="14">
        <v>27300722</v>
      </c>
    </row>
    <row r="66" spans="1:21" x14ac:dyDescent="0.25">
      <c r="A66" t="s">
        <v>109</v>
      </c>
      <c r="B66" t="s">
        <v>40</v>
      </c>
      <c r="C66" t="s">
        <v>41</v>
      </c>
      <c r="D66" t="s">
        <v>42</v>
      </c>
      <c r="E66" t="s">
        <v>6</v>
      </c>
      <c r="F66" t="s">
        <v>845</v>
      </c>
      <c r="G66" t="s">
        <v>6</v>
      </c>
      <c r="H66" t="s">
        <v>2</v>
      </c>
      <c r="I66" s="140">
        <v>50501</v>
      </c>
      <c r="J66" t="s">
        <v>645</v>
      </c>
      <c r="K66" t="s">
        <v>1179</v>
      </c>
      <c r="L66" t="s">
        <v>1186</v>
      </c>
      <c r="M66" t="s">
        <v>1187</v>
      </c>
      <c r="N66" t="s">
        <v>528</v>
      </c>
      <c r="O66" t="s">
        <v>1245</v>
      </c>
      <c r="P66" s="14">
        <v>26886103</v>
      </c>
      <c r="Q66" s="14">
        <v>26886103</v>
      </c>
      <c r="R66" s="14" t="s">
        <v>115</v>
      </c>
      <c r="S66" s="14">
        <v>26887460</v>
      </c>
      <c r="T66" s="14" t="s">
        <v>1497</v>
      </c>
      <c r="U66" s="14">
        <v>26886206</v>
      </c>
    </row>
    <row r="67" spans="1:21" x14ac:dyDescent="0.25">
      <c r="A67" t="s">
        <v>320</v>
      </c>
      <c r="B67" t="s">
        <v>321</v>
      </c>
      <c r="C67" t="s">
        <v>453</v>
      </c>
      <c r="D67" t="s">
        <v>226</v>
      </c>
      <c r="E67" t="s">
        <v>5</v>
      </c>
      <c r="F67" t="s">
        <v>842</v>
      </c>
      <c r="G67" t="s">
        <v>8</v>
      </c>
      <c r="H67" t="s">
        <v>4</v>
      </c>
      <c r="I67" s="140">
        <v>60703</v>
      </c>
      <c r="J67" t="s">
        <v>1059</v>
      </c>
      <c r="K67" t="s">
        <v>36</v>
      </c>
      <c r="L67" t="s">
        <v>1225</v>
      </c>
      <c r="M67" t="s">
        <v>1228</v>
      </c>
      <c r="N67" t="s">
        <v>529</v>
      </c>
      <c r="O67" t="s">
        <v>1245</v>
      </c>
      <c r="P67" s="14">
        <v>27899047</v>
      </c>
      <c r="Q67" s="14">
        <v>27898458</v>
      </c>
      <c r="R67" s="14" t="s">
        <v>856</v>
      </c>
      <c r="S67" s="14">
        <v>27899047</v>
      </c>
      <c r="T67" s="14" t="s">
        <v>1398</v>
      </c>
      <c r="U67" s="14">
        <v>27899336</v>
      </c>
    </row>
    <row r="68" spans="1:21" x14ac:dyDescent="0.25">
      <c r="A68" t="s">
        <v>81</v>
      </c>
      <c r="B68" t="s">
        <v>82</v>
      </c>
      <c r="C68" t="s">
        <v>83</v>
      </c>
      <c r="D68" t="s">
        <v>33</v>
      </c>
      <c r="E68" t="s">
        <v>2</v>
      </c>
      <c r="F68" t="s">
        <v>837</v>
      </c>
      <c r="G68" t="s">
        <v>5</v>
      </c>
      <c r="H68" t="s">
        <v>3</v>
      </c>
      <c r="I68" s="140">
        <v>30402</v>
      </c>
      <c r="J68" t="s">
        <v>997</v>
      </c>
      <c r="K68" t="s">
        <v>32</v>
      </c>
      <c r="L68" t="s">
        <v>1169</v>
      </c>
      <c r="M68" t="s">
        <v>530</v>
      </c>
      <c r="N68" t="s">
        <v>530</v>
      </c>
      <c r="O68" t="s">
        <v>1245</v>
      </c>
      <c r="P68" s="14">
        <v>25350309</v>
      </c>
      <c r="Q68" s="14" t="s">
        <v>1348</v>
      </c>
      <c r="R68" s="14" t="s">
        <v>117</v>
      </c>
      <c r="S68" s="14">
        <v>25350309</v>
      </c>
      <c r="T68" s="14" t="s">
        <v>1488</v>
      </c>
      <c r="U68" s="14">
        <v>25564673</v>
      </c>
    </row>
    <row r="69" spans="1:21" x14ac:dyDescent="0.25">
      <c r="A69" t="s">
        <v>302</v>
      </c>
      <c r="B69" t="s">
        <v>303</v>
      </c>
      <c r="C69" t="s">
        <v>304</v>
      </c>
      <c r="D69" t="s">
        <v>33</v>
      </c>
      <c r="E69" t="s">
        <v>2</v>
      </c>
      <c r="F69" t="s">
        <v>837</v>
      </c>
      <c r="G69" t="s">
        <v>5</v>
      </c>
      <c r="H69" t="s">
        <v>4</v>
      </c>
      <c r="I69" s="140">
        <v>30403</v>
      </c>
      <c r="J69" t="s">
        <v>1048</v>
      </c>
      <c r="K69" t="s">
        <v>32</v>
      </c>
      <c r="L69" t="s">
        <v>1169</v>
      </c>
      <c r="M69" t="s">
        <v>1170</v>
      </c>
      <c r="N69" t="s">
        <v>531</v>
      </c>
      <c r="O69" t="s">
        <v>1245</v>
      </c>
      <c r="P69" s="14">
        <v>25313404</v>
      </c>
      <c r="Q69" s="14" t="s">
        <v>1348</v>
      </c>
      <c r="R69" s="14" t="s">
        <v>1253</v>
      </c>
      <c r="S69" s="14">
        <v>25353404</v>
      </c>
      <c r="T69" s="14" t="s">
        <v>1488</v>
      </c>
      <c r="U69" s="14">
        <v>25317876</v>
      </c>
    </row>
    <row r="70" spans="1:21" x14ac:dyDescent="0.25">
      <c r="A70" t="s">
        <v>305</v>
      </c>
      <c r="B70" t="s">
        <v>306</v>
      </c>
      <c r="C70" t="s">
        <v>307</v>
      </c>
      <c r="D70" t="s">
        <v>207</v>
      </c>
      <c r="E70" t="s">
        <v>4</v>
      </c>
      <c r="F70" t="s">
        <v>845</v>
      </c>
      <c r="G70" t="s">
        <v>5</v>
      </c>
      <c r="H70" t="s">
        <v>2</v>
      </c>
      <c r="I70" s="140">
        <v>50401</v>
      </c>
      <c r="J70" t="s">
        <v>639</v>
      </c>
      <c r="K70" t="s">
        <v>1179</v>
      </c>
      <c r="L70" t="s">
        <v>510</v>
      </c>
      <c r="M70" t="s">
        <v>510</v>
      </c>
      <c r="N70" t="s">
        <v>510</v>
      </c>
      <c r="O70" t="s">
        <v>1245</v>
      </c>
      <c r="P70" s="14">
        <v>26711116</v>
      </c>
      <c r="Q70" s="14" t="s">
        <v>1348</v>
      </c>
      <c r="R70" s="14" t="s">
        <v>1498</v>
      </c>
      <c r="S70" s="14">
        <v>71275651</v>
      </c>
      <c r="T70" s="14" t="s">
        <v>1399</v>
      </c>
      <c r="U70" s="14">
        <v>83686016</v>
      </c>
    </row>
    <row r="71" spans="1:21" x14ac:dyDescent="0.25">
      <c r="A71" t="s">
        <v>62</v>
      </c>
      <c r="B71" t="s">
        <v>63</v>
      </c>
      <c r="C71" t="s">
        <v>120</v>
      </c>
      <c r="D71" t="s">
        <v>454</v>
      </c>
      <c r="E71" t="s">
        <v>2</v>
      </c>
      <c r="F71" t="s">
        <v>846</v>
      </c>
      <c r="G71" t="s">
        <v>5</v>
      </c>
      <c r="H71" t="s">
        <v>2</v>
      </c>
      <c r="I71" s="140">
        <v>70401</v>
      </c>
      <c r="J71" t="s">
        <v>641</v>
      </c>
      <c r="K71" t="s">
        <v>443</v>
      </c>
      <c r="L71" t="s">
        <v>1135</v>
      </c>
      <c r="M71" t="s">
        <v>1136</v>
      </c>
      <c r="N71" t="s">
        <v>1137</v>
      </c>
      <c r="O71" t="s">
        <v>1245</v>
      </c>
      <c r="P71" s="14">
        <v>27510060</v>
      </c>
      <c r="Q71" s="14">
        <v>27510244</v>
      </c>
      <c r="R71" s="14" t="s">
        <v>116</v>
      </c>
      <c r="S71" s="14">
        <v>27510060</v>
      </c>
      <c r="T71" s="14" t="s">
        <v>1400</v>
      </c>
      <c r="U71" s="14">
        <v>85747493</v>
      </c>
    </row>
    <row r="72" spans="1:21" x14ac:dyDescent="0.25">
      <c r="A72" t="s">
        <v>317</v>
      </c>
      <c r="B72" t="s">
        <v>318</v>
      </c>
      <c r="C72" t="s">
        <v>319</v>
      </c>
      <c r="D72" t="s">
        <v>32</v>
      </c>
      <c r="E72" t="s">
        <v>8</v>
      </c>
      <c r="F72" t="s">
        <v>837</v>
      </c>
      <c r="G72" t="s">
        <v>2</v>
      </c>
      <c r="H72" t="s">
        <v>8</v>
      </c>
      <c r="I72" s="140">
        <v>30107</v>
      </c>
      <c r="J72" t="s">
        <v>791</v>
      </c>
      <c r="K72" t="s">
        <v>32</v>
      </c>
      <c r="L72" t="s">
        <v>32</v>
      </c>
      <c r="M72" t="s">
        <v>532</v>
      </c>
      <c r="N72" t="s">
        <v>532</v>
      </c>
      <c r="O72" t="s">
        <v>1245</v>
      </c>
      <c r="P72" s="14">
        <v>25480608</v>
      </c>
      <c r="Q72" s="14">
        <v>25481444</v>
      </c>
      <c r="R72" s="14" t="s">
        <v>1499</v>
      </c>
      <c r="S72" s="14">
        <v>25481414</v>
      </c>
      <c r="T72" s="14" t="s">
        <v>1401</v>
      </c>
      <c r="U72" s="14" t="s">
        <v>1402</v>
      </c>
    </row>
    <row r="73" spans="1:21" x14ac:dyDescent="0.25">
      <c r="A73" t="s">
        <v>271</v>
      </c>
      <c r="B73" t="s">
        <v>272</v>
      </c>
      <c r="C73" t="s">
        <v>273</v>
      </c>
      <c r="D73" t="s">
        <v>32</v>
      </c>
      <c r="E73" t="s">
        <v>3</v>
      </c>
      <c r="F73" t="s">
        <v>837</v>
      </c>
      <c r="G73" t="s">
        <v>2</v>
      </c>
      <c r="H73" t="s">
        <v>7</v>
      </c>
      <c r="I73" s="140">
        <v>30106</v>
      </c>
      <c r="J73" t="s">
        <v>1301</v>
      </c>
      <c r="K73" t="s">
        <v>32</v>
      </c>
      <c r="L73" t="s">
        <v>32</v>
      </c>
      <c r="M73" t="s">
        <v>1208</v>
      </c>
      <c r="N73" t="s">
        <v>866</v>
      </c>
      <c r="O73" t="s">
        <v>1245</v>
      </c>
      <c r="P73" s="14">
        <v>25517923</v>
      </c>
      <c r="Q73" s="14">
        <v>25517923</v>
      </c>
      <c r="R73" s="14" t="s">
        <v>876</v>
      </c>
      <c r="S73" s="14">
        <v>25517923</v>
      </c>
      <c r="T73" s="14" t="s">
        <v>1403</v>
      </c>
      <c r="U73" s="14" t="s">
        <v>1348</v>
      </c>
    </row>
    <row r="74" spans="1:21" x14ac:dyDescent="0.25">
      <c r="A74" t="s">
        <v>314</v>
      </c>
      <c r="B74" t="s">
        <v>315</v>
      </c>
      <c r="C74" t="s">
        <v>316</v>
      </c>
      <c r="D74" t="s">
        <v>284</v>
      </c>
      <c r="E74" t="s">
        <v>3</v>
      </c>
      <c r="F74" t="s">
        <v>842</v>
      </c>
      <c r="G74" t="s">
        <v>7</v>
      </c>
      <c r="H74" t="s">
        <v>3</v>
      </c>
      <c r="I74" s="140">
        <v>60602</v>
      </c>
      <c r="J74" t="s">
        <v>1500</v>
      </c>
      <c r="K74" t="s">
        <v>36</v>
      </c>
      <c r="L74" t="s">
        <v>1224</v>
      </c>
      <c r="M74" t="s">
        <v>1223</v>
      </c>
      <c r="N74" t="s">
        <v>533</v>
      </c>
      <c r="O74" t="s">
        <v>1245</v>
      </c>
      <c r="P74" s="14">
        <v>27875297</v>
      </c>
      <c r="Q74" s="14" t="s">
        <v>1348</v>
      </c>
      <c r="R74" s="14" t="s">
        <v>409</v>
      </c>
      <c r="S74" s="14">
        <v>83059996</v>
      </c>
      <c r="T74" s="14" t="s">
        <v>1501</v>
      </c>
      <c r="U74" s="14">
        <v>87903430</v>
      </c>
    </row>
    <row r="75" spans="1:21" x14ac:dyDescent="0.25">
      <c r="A75" t="s">
        <v>294</v>
      </c>
      <c r="B75" t="s">
        <v>295</v>
      </c>
      <c r="C75" t="s">
        <v>296</v>
      </c>
      <c r="D75" t="s">
        <v>441</v>
      </c>
      <c r="E75" t="s">
        <v>6</v>
      </c>
      <c r="F75" t="s">
        <v>838</v>
      </c>
      <c r="G75" t="s">
        <v>848</v>
      </c>
      <c r="H75" t="s">
        <v>2</v>
      </c>
      <c r="I75" s="140">
        <v>11401</v>
      </c>
      <c r="J75" t="s">
        <v>988</v>
      </c>
      <c r="K75" t="s">
        <v>464</v>
      </c>
      <c r="L75" t="s">
        <v>1147</v>
      </c>
      <c r="M75" t="s">
        <v>867</v>
      </c>
      <c r="N75" t="s">
        <v>470</v>
      </c>
      <c r="O75" t="s">
        <v>1245</v>
      </c>
      <c r="P75" s="14">
        <v>22359282</v>
      </c>
      <c r="Q75" s="14">
        <v>22351336</v>
      </c>
      <c r="R75" s="14" t="s">
        <v>408</v>
      </c>
      <c r="S75" s="14">
        <v>22351336</v>
      </c>
      <c r="T75" s="14" t="s">
        <v>1404</v>
      </c>
      <c r="U75" s="14">
        <v>22352880</v>
      </c>
    </row>
    <row r="76" spans="1:21" x14ac:dyDescent="0.25">
      <c r="A76" t="s">
        <v>268</v>
      </c>
      <c r="B76" t="s">
        <v>269</v>
      </c>
      <c r="C76" t="s">
        <v>270</v>
      </c>
      <c r="D76" t="s">
        <v>34</v>
      </c>
      <c r="E76" t="s">
        <v>5</v>
      </c>
      <c r="F76" t="s">
        <v>843</v>
      </c>
      <c r="G76" t="s">
        <v>12</v>
      </c>
      <c r="H76" t="s">
        <v>5</v>
      </c>
      <c r="I76" s="140">
        <v>21004</v>
      </c>
      <c r="J76" t="s">
        <v>1502</v>
      </c>
      <c r="K76" t="s">
        <v>31</v>
      </c>
      <c r="L76" t="s">
        <v>34</v>
      </c>
      <c r="M76" t="s">
        <v>534</v>
      </c>
      <c r="N76" t="s">
        <v>534</v>
      </c>
      <c r="O76" t="s">
        <v>1245</v>
      </c>
      <c r="P76" s="14">
        <v>24744189</v>
      </c>
      <c r="Q76" s="14">
        <v>24744037</v>
      </c>
      <c r="R76" s="14" t="s">
        <v>1503</v>
      </c>
      <c r="S76" s="14">
        <v>24744189</v>
      </c>
      <c r="T76" s="14" t="s">
        <v>1405</v>
      </c>
      <c r="U76" s="14">
        <v>24744058</v>
      </c>
    </row>
    <row r="77" spans="1:21" x14ac:dyDescent="0.25">
      <c r="A77" t="s">
        <v>311</v>
      </c>
      <c r="B77" t="s">
        <v>312</v>
      </c>
      <c r="C77" t="s">
        <v>313</v>
      </c>
      <c r="D77" t="s">
        <v>38</v>
      </c>
      <c r="E77" t="s">
        <v>6</v>
      </c>
      <c r="F77" t="s">
        <v>838</v>
      </c>
      <c r="G77" t="s">
        <v>8</v>
      </c>
      <c r="H77" t="s">
        <v>4</v>
      </c>
      <c r="I77" s="140">
        <v>10703</v>
      </c>
      <c r="J77" t="s">
        <v>942</v>
      </c>
      <c r="K77" t="s">
        <v>464</v>
      </c>
      <c r="L77" t="s">
        <v>1151</v>
      </c>
      <c r="M77" t="s">
        <v>868</v>
      </c>
      <c r="N77" t="s">
        <v>868</v>
      </c>
      <c r="O77" t="s">
        <v>1245</v>
      </c>
      <c r="P77" s="14">
        <v>24186271</v>
      </c>
      <c r="Q77" s="14" t="s">
        <v>1348</v>
      </c>
      <c r="R77" s="14" t="s">
        <v>1504</v>
      </c>
      <c r="S77" s="14">
        <v>24186271</v>
      </c>
      <c r="T77" s="14" t="s">
        <v>1406</v>
      </c>
      <c r="U77" s="14">
        <v>24165218</v>
      </c>
    </row>
    <row r="78" spans="1:21" x14ac:dyDescent="0.25">
      <c r="A78" t="s">
        <v>291</v>
      </c>
      <c r="B78" s="141" t="s">
        <v>292</v>
      </c>
      <c r="C78" t="s">
        <v>293</v>
      </c>
      <c r="D78" t="s">
        <v>42</v>
      </c>
      <c r="E78" t="s">
        <v>3</v>
      </c>
      <c r="F78" t="s">
        <v>845</v>
      </c>
      <c r="G78" t="s">
        <v>4</v>
      </c>
      <c r="H78" t="s">
        <v>4</v>
      </c>
      <c r="I78" s="140">
        <v>50303</v>
      </c>
      <c r="J78" t="s">
        <v>715</v>
      </c>
      <c r="K78" t="s">
        <v>1179</v>
      </c>
      <c r="L78" t="s">
        <v>42</v>
      </c>
      <c r="M78" t="s">
        <v>1188</v>
      </c>
      <c r="N78" t="s">
        <v>535</v>
      </c>
      <c r="O78" t="s">
        <v>1245</v>
      </c>
      <c r="P78" s="14">
        <v>26580404</v>
      </c>
      <c r="Q78" s="14">
        <v>26580054</v>
      </c>
      <c r="R78" s="14" t="s">
        <v>625</v>
      </c>
      <c r="S78" s="14">
        <v>88225182</v>
      </c>
      <c r="T78" s="14" t="s">
        <v>1505</v>
      </c>
      <c r="U78" s="14">
        <v>26800655</v>
      </c>
    </row>
    <row r="79" spans="1:21" x14ac:dyDescent="0.25">
      <c r="A79" t="s">
        <v>78</v>
      </c>
      <c r="B79" t="s">
        <v>79</v>
      </c>
      <c r="C79" t="s">
        <v>80</v>
      </c>
      <c r="D79" t="s">
        <v>58</v>
      </c>
      <c r="E79" t="s">
        <v>4</v>
      </c>
      <c r="F79" t="s">
        <v>845</v>
      </c>
      <c r="G79" t="s">
        <v>10</v>
      </c>
      <c r="H79" t="s">
        <v>2</v>
      </c>
      <c r="I79" s="140">
        <v>50801</v>
      </c>
      <c r="J79" t="s">
        <v>947</v>
      </c>
      <c r="K79" t="s">
        <v>1179</v>
      </c>
      <c r="L79" t="s">
        <v>536</v>
      </c>
      <c r="M79" t="s">
        <v>536</v>
      </c>
      <c r="N79" t="s">
        <v>536</v>
      </c>
      <c r="O79" t="s">
        <v>1245</v>
      </c>
      <c r="P79" s="14">
        <v>26956000</v>
      </c>
      <c r="Q79" s="14">
        <v>26956091</v>
      </c>
      <c r="R79" s="14" t="s">
        <v>1506</v>
      </c>
      <c r="S79" s="14">
        <v>26956000</v>
      </c>
      <c r="T79" s="14" t="s">
        <v>1407</v>
      </c>
      <c r="U79" s="14">
        <v>26955509</v>
      </c>
    </row>
    <row r="80" spans="1:21" x14ac:dyDescent="0.25">
      <c r="A80" t="s">
        <v>262</v>
      </c>
      <c r="B80" t="s">
        <v>263</v>
      </c>
      <c r="C80" t="s">
        <v>264</v>
      </c>
      <c r="D80" t="s">
        <v>38</v>
      </c>
      <c r="E80" t="s">
        <v>6</v>
      </c>
      <c r="F80" t="s">
        <v>838</v>
      </c>
      <c r="G80" t="s">
        <v>8</v>
      </c>
      <c r="H80" t="s">
        <v>2</v>
      </c>
      <c r="I80" s="140">
        <v>10701</v>
      </c>
      <c r="J80" t="s">
        <v>934</v>
      </c>
      <c r="K80" t="s">
        <v>464</v>
      </c>
      <c r="L80" t="s">
        <v>1151</v>
      </c>
      <c r="M80" t="s">
        <v>1152</v>
      </c>
      <c r="N80" t="s">
        <v>623</v>
      </c>
      <c r="O80" t="s">
        <v>1245</v>
      </c>
      <c r="P80" s="14">
        <v>21061700</v>
      </c>
      <c r="Q80" s="14">
        <v>22491117</v>
      </c>
      <c r="R80" s="14" t="s">
        <v>624</v>
      </c>
      <c r="S80" s="14">
        <v>21061700</v>
      </c>
      <c r="T80" s="14" t="s">
        <v>1406</v>
      </c>
      <c r="U80" s="14">
        <v>24165218</v>
      </c>
    </row>
    <row r="81" spans="1:21" x14ac:dyDescent="0.25">
      <c r="A81" t="s">
        <v>400</v>
      </c>
      <c r="B81" t="s">
        <v>401</v>
      </c>
      <c r="C81" t="s">
        <v>426</v>
      </c>
      <c r="D81" t="s">
        <v>201</v>
      </c>
      <c r="E81" t="s">
        <v>5</v>
      </c>
      <c r="F81" t="s">
        <v>844</v>
      </c>
      <c r="G81" t="s">
        <v>3</v>
      </c>
      <c r="H81" t="s">
        <v>2</v>
      </c>
      <c r="I81" s="140">
        <v>40201</v>
      </c>
      <c r="J81" t="s">
        <v>631</v>
      </c>
      <c r="K81" t="s">
        <v>201</v>
      </c>
      <c r="L81" t="s">
        <v>537</v>
      </c>
      <c r="M81" t="s">
        <v>537</v>
      </c>
      <c r="N81" t="s">
        <v>537</v>
      </c>
      <c r="O81" t="s">
        <v>1245</v>
      </c>
      <c r="P81" s="14">
        <v>22373980</v>
      </c>
      <c r="Q81" s="14" t="s">
        <v>1348</v>
      </c>
      <c r="R81" s="14" t="s">
        <v>1248</v>
      </c>
      <c r="S81" s="14">
        <v>22373980</v>
      </c>
      <c r="T81" s="14" t="s">
        <v>1408</v>
      </c>
      <c r="U81" s="14">
        <v>22623025</v>
      </c>
    </row>
    <row r="82" spans="1:21" x14ac:dyDescent="0.25">
      <c r="A82" t="s">
        <v>342</v>
      </c>
      <c r="B82" t="s">
        <v>343</v>
      </c>
      <c r="C82" t="s">
        <v>344</v>
      </c>
      <c r="D82" t="s">
        <v>284</v>
      </c>
      <c r="E82" t="s">
        <v>2</v>
      </c>
      <c r="F82" t="s">
        <v>842</v>
      </c>
      <c r="G82" t="s">
        <v>7</v>
      </c>
      <c r="H82" t="s">
        <v>2</v>
      </c>
      <c r="I82" s="140">
        <v>60601</v>
      </c>
      <c r="J82" t="s">
        <v>1507</v>
      </c>
      <c r="K82" t="s">
        <v>36</v>
      </c>
      <c r="L82" t="s">
        <v>1224</v>
      </c>
      <c r="M82" t="s">
        <v>1224</v>
      </c>
      <c r="N82" t="s">
        <v>538</v>
      </c>
      <c r="O82" t="s">
        <v>1245</v>
      </c>
      <c r="P82" s="14">
        <v>27771569</v>
      </c>
      <c r="Q82" s="14">
        <v>27770322</v>
      </c>
      <c r="R82" s="14" t="s">
        <v>1265</v>
      </c>
      <c r="S82" s="14">
        <v>27772203</v>
      </c>
      <c r="T82" s="14" t="s">
        <v>1409</v>
      </c>
      <c r="U82" s="14">
        <v>27740318</v>
      </c>
    </row>
    <row r="83" spans="1:21" x14ac:dyDescent="0.25">
      <c r="A83" t="s">
        <v>280</v>
      </c>
      <c r="B83" t="s">
        <v>281</v>
      </c>
      <c r="C83" t="s">
        <v>1133</v>
      </c>
      <c r="D83" t="s">
        <v>207</v>
      </c>
      <c r="E83" t="s">
        <v>4</v>
      </c>
      <c r="F83" t="s">
        <v>845</v>
      </c>
      <c r="G83" t="s">
        <v>5</v>
      </c>
      <c r="H83" t="s">
        <v>4</v>
      </c>
      <c r="I83" s="140">
        <v>50403</v>
      </c>
      <c r="J83" t="s">
        <v>720</v>
      </c>
      <c r="K83" t="s">
        <v>1179</v>
      </c>
      <c r="L83" t="s">
        <v>510</v>
      </c>
      <c r="M83" t="s">
        <v>1243</v>
      </c>
      <c r="N83" t="s">
        <v>539</v>
      </c>
      <c r="O83" t="s">
        <v>1245</v>
      </c>
      <c r="P83" s="14">
        <v>26730550</v>
      </c>
      <c r="Q83" s="14" t="s">
        <v>1348</v>
      </c>
      <c r="R83" s="14" t="s">
        <v>1508</v>
      </c>
      <c r="S83" s="14">
        <v>88555775</v>
      </c>
      <c r="T83" s="14" t="s">
        <v>1387</v>
      </c>
      <c r="U83" s="14">
        <v>26711140</v>
      </c>
    </row>
    <row r="84" spans="1:21" x14ac:dyDescent="0.25">
      <c r="A84" t="s">
        <v>84</v>
      </c>
      <c r="B84" t="s">
        <v>85</v>
      </c>
      <c r="C84" t="s">
        <v>86</v>
      </c>
      <c r="D84" t="s">
        <v>39</v>
      </c>
      <c r="E84" t="s">
        <v>4</v>
      </c>
      <c r="F84" t="s">
        <v>845</v>
      </c>
      <c r="G84" t="s">
        <v>3</v>
      </c>
      <c r="H84" t="s">
        <v>3</v>
      </c>
      <c r="I84" s="140">
        <v>50202</v>
      </c>
      <c r="J84" t="s">
        <v>982</v>
      </c>
      <c r="K84" t="s">
        <v>1179</v>
      </c>
      <c r="L84" t="s">
        <v>39</v>
      </c>
      <c r="M84" t="s">
        <v>1180</v>
      </c>
      <c r="N84" t="s">
        <v>540</v>
      </c>
      <c r="O84" t="s">
        <v>1245</v>
      </c>
      <c r="P84" s="14">
        <v>26591333</v>
      </c>
      <c r="Q84" s="14">
        <v>26591313</v>
      </c>
      <c r="R84" s="14" t="s">
        <v>1410</v>
      </c>
      <c r="S84" s="14">
        <v>26591313</v>
      </c>
      <c r="T84" s="14" t="s">
        <v>1411</v>
      </c>
      <c r="U84" s="14">
        <v>26853425</v>
      </c>
    </row>
    <row r="85" spans="1:21" x14ac:dyDescent="0.25">
      <c r="A85" t="s">
        <v>308</v>
      </c>
      <c r="B85" t="s">
        <v>309</v>
      </c>
      <c r="C85" t="s">
        <v>310</v>
      </c>
      <c r="D85" t="s">
        <v>34</v>
      </c>
      <c r="E85" t="s">
        <v>3</v>
      </c>
      <c r="F85" t="s">
        <v>843</v>
      </c>
      <c r="G85" t="s">
        <v>12</v>
      </c>
      <c r="H85" t="s">
        <v>3</v>
      </c>
      <c r="I85" s="140">
        <v>21002</v>
      </c>
      <c r="J85" t="s">
        <v>694</v>
      </c>
      <c r="K85" t="s">
        <v>31</v>
      </c>
      <c r="L85" t="s">
        <v>34</v>
      </c>
      <c r="M85" t="s">
        <v>541</v>
      </c>
      <c r="N85" t="s">
        <v>541</v>
      </c>
      <c r="O85" t="s">
        <v>1245</v>
      </c>
      <c r="P85" s="14">
        <v>24757006</v>
      </c>
      <c r="Q85" s="14">
        <v>24757006</v>
      </c>
      <c r="R85" s="14" t="s">
        <v>1509</v>
      </c>
      <c r="S85" s="14">
        <v>24757006</v>
      </c>
      <c r="T85" s="14" t="s">
        <v>1510</v>
      </c>
      <c r="U85" s="14">
        <v>24755008</v>
      </c>
    </row>
    <row r="86" spans="1:21" x14ac:dyDescent="0.25">
      <c r="A86" t="s">
        <v>331</v>
      </c>
      <c r="B86" t="s">
        <v>332</v>
      </c>
      <c r="C86" t="s">
        <v>333</v>
      </c>
      <c r="D86" t="s">
        <v>32</v>
      </c>
      <c r="E86" t="s">
        <v>5</v>
      </c>
      <c r="F86" t="s">
        <v>837</v>
      </c>
      <c r="G86" t="s">
        <v>7</v>
      </c>
      <c r="H86" t="s">
        <v>2</v>
      </c>
      <c r="I86" s="140">
        <v>30601</v>
      </c>
      <c r="J86" t="s">
        <v>648</v>
      </c>
      <c r="K86" t="s">
        <v>32</v>
      </c>
      <c r="L86" t="s">
        <v>1209</v>
      </c>
      <c r="M86" t="s">
        <v>542</v>
      </c>
      <c r="N86" t="s">
        <v>542</v>
      </c>
      <c r="O86" t="s">
        <v>1245</v>
      </c>
      <c r="P86" s="14">
        <v>25344027</v>
      </c>
      <c r="Q86" s="14">
        <v>25344155</v>
      </c>
      <c r="R86" s="14" t="s">
        <v>1262</v>
      </c>
      <c r="S86" s="14" t="s">
        <v>1348</v>
      </c>
      <c r="T86" s="14" t="s">
        <v>1351</v>
      </c>
      <c r="U86" s="14">
        <v>25515483</v>
      </c>
    </row>
    <row r="87" spans="1:21" x14ac:dyDescent="0.25">
      <c r="A87" t="s">
        <v>87</v>
      </c>
      <c r="B87" t="s">
        <v>88</v>
      </c>
      <c r="C87" t="s">
        <v>89</v>
      </c>
      <c r="D87" t="s">
        <v>35</v>
      </c>
      <c r="E87" t="s">
        <v>3</v>
      </c>
      <c r="F87" t="s">
        <v>838</v>
      </c>
      <c r="G87" t="s">
        <v>4</v>
      </c>
      <c r="H87" t="s">
        <v>3</v>
      </c>
      <c r="I87" s="140">
        <v>10302</v>
      </c>
      <c r="J87" t="s">
        <v>902</v>
      </c>
      <c r="K87" t="s">
        <v>464</v>
      </c>
      <c r="L87" t="s">
        <v>35</v>
      </c>
      <c r="M87" t="s">
        <v>543</v>
      </c>
      <c r="N87" t="s">
        <v>543</v>
      </c>
      <c r="O87" t="s">
        <v>1245</v>
      </c>
      <c r="P87" s="14">
        <v>22703743</v>
      </c>
      <c r="Q87" s="14">
        <v>22706444</v>
      </c>
      <c r="R87" s="14" t="s">
        <v>1511</v>
      </c>
      <c r="S87" s="14">
        <v>85123456</v>
      </c>
      <c r="T87" s="14" t="s">
        <v>1512</v>
      </c>
      <c r="U87" s="14">
        <v>60588502</v>
      </c>
    </row>
    <row r="88" spans="1:21" x14ac:dyDescent="0.25">
      <c r="A88" t="s">
        <v>334</v>
      </c>
      <c r="B88" t="s">
        <v>335</v>
      </c>
      <c r="C88" t="s">
        <v>336</v>
      </c>
      <c r="D88" t="s">
        <v>455</v>
      </c>
      <c r="E88" t="s">
        <v>4</v>
      </c>
      <c r="F88" t="s">
        <v>844</v>
      </c>
      <c r="G88" t="s">
        <v>12</v>
      </c>
      <c r="H88" t="s">
        <v>2</v>
      </c>
      <c r="I88" s="140">
        <v>41001</v>
      </c>
      <c r="J88" t="s">
        <v>956</v>
      </c>
      <c r="K88" t="s">
        <v>201</v>
      </c>
      <c r="L88" t="s">
        <v>455</v>
      </c>
      <c r="M88" t="s">
        <v>1138</v>
      </c>
      <c r="N88" t="s">
        <v>498</v>
      </c>
      <c r="O88" t="s">
        <v>1245</v>
      </c>
      <c r="P88" s="14">
        <v>27666172</v>
      </c>
      <c r="Q88" s="14">
        <v>27666335</v>
      </c>
      <c r="R88" s="14" t="s">
        <v>1513</v>
      </c>
      <c r="S88" s="14">
        <v>27667246</v>
      </c>
      <c r="T88" s="14" t="s">
        <v>1412</v>
      </c>
      <c r="U88" s="14">
        <v>27666283</v>
      </c>
    </row>
    <row r="89" spans="1:21" x14ac:dyDescent="0.25">
      <c r="A89" t="s">
        <v>363</v>
      </c>
      <c r="B89" t="s">
        <v>364</v>
      </c>
      <c r="C89" t="s">
        <v>1126</v>
      </c>
      <c r="D89" t="s">
        <v>201</v>
      </c>
      <c r="E89" t="s">
        <v>8</v>
      </c>
      <c r="F89" t="s">
        <v>844</v>
      </c>
      <c r="G89" t="s">
        <v>8</v>
      </c>
      <c r="H89" t="s">
        <v>2</v>
      </c>
      <c r="I89" s="140">
        <v>40701</v>
      </c>
      <c r="J89" t="s">
        <v>938</v>
      </c>
      <c r="K89" t="s">
        <v>201</v>
      </c>
      <c r="L89" t="s">
        <v>1160</v>
      </c>
      <c r="M89" t="s">
        <v>478</v>
      </c>
      <c r="N89" t="s">
        <v>478</v>
      </c>
      <c r="O89" t="s">
        <v>1245</v>
      </c>
      <c r="P89" s="14">
        <v>22390901</v>
      </c>
      <c r="Q89" s="14">
        <v>22390901</v>
      </c>
      <c r="R89" s="14" t="s">
        <v>435</v>
      </c>
      <c r="S89" s="14">
        <v>22390901</v>
      </c>
      <c r="T89" s="14" t="s">
        <v>1352</v>
      </c>
      <c r="U89" s="14">
        <v>22654304</v>
      </c>
    </row>
    <row r="90" spans="1:21" x14ac:dyDescent="0.25">
      <c r="A90" t="s">
        <v>239</v>
      </c>
      <c r="B90" t="s">
        <v>240</v>
      </c>
      <c r="C90" t="s">
        <v>1131</v>
      </c>
      <c r="D90" t="s">
        <v>443</v>
      </c>
      <c r="E90" t="s">
        <v>5</v>
      </c>
      <c r="F90" t="s">
        <v>846</v>
      </c>
      <c r="G90" t="s">
        <v>4</v>
      </c>
      <c r="H90" t="s">
        <v>2</v>
      </c>
      <c r="I90" s="140">
        <v>70301</v>
      </c>
      <c r="J90" t="s">
        <v>637</v>
      </c>
      <c r="K90" t="s">
        <v>443</v>
      </c>
      <c r="L90" t="s">
        <v>1234</v>
      </c>
      <c r="M90" t="s">
        <v>1234</v>
      </c>
      <c r="N90" t="s">
        <v>852</v>
      </c>
      <c r="O90" t="s">
        <v>1245</v>
      </c>
      <c r="P90" s="14">
        <v>27688093</v>
      </c>
      <c r="Q90" s="14">
        <v>27686070</v>
      </c>
      <c r="R90" s="14" t="s">
        <v>1514</v>
      </c>
      <c r="S90" s="14">
        <v>86982941</v>
      </c>
      <c r="T90" s="14" t="s">
        <v>1515</v>
      </c>
      <c r="U90" s="14">
        <v>27685436</v>
      </c>
    </row>
    <row r="91" spans="1:21" x14ac:dyDescent="0.25">
      <c r="A91" t="s">
        <v>76</v>
      </c>
      <c r="B91" t="s">
        <v>77</v>
      </c>
      <c r="C91" t="s">
        <v>1413</v>
      </c>
      <c r="D91" t="s">
        <v>42</v>
      </c>
      <c r="E91" t="s">
        <v>4</v>
      </c>
      <c r="F91" t="s">
        <v>845</v>
      </c>
      <c r="G91" t="s">
        <v>4</v>
      </c>
      <c r="H91" t="s">
        <v>6</v>
      </c>
      <c r="I91" s="140">
        <v>50305</v>
      </c>
      <c r="J91" t="s">
        <v>810</v>
      </c>
      <c r="K91" t="s">
        <v>1179</v>
      </c>
      <c r="L91" t="s">
        <v>42</v>
      </c>
      <c r="M91" t="s">
        <v>544</v>
      </c>
      <c r="N91" t="s">
        <v>544</v>
      </c>
      <c r="O91" t="s">
        <v>1245</v>
      </c>
      <c r="P91" s="14">
        <v>26750194</v>
      </c>
      <c r="Q91" s="14">
        <v>26750070</v>
      </c>
      <c r="R91" s="14" t="s">
        <v>1516</v>
      </c>
      <c r="S91" s="14">
        <v>88199555</v>
      </c>
      <c r="T91" s="14" t="s">
        <v>1415</v>
      </c>
      <c r="U91" s="14">
        <v>26750475</v>
      </c>
    </row>
    <row r="92" spans="1:21" x14ac:dyDescent="0.25">
      <c r="A92" t="s">
        <v>297</v>
      </c>
      <c r="B92" t="s">
        <v>298</v>
      </c>
      <c r="C92" t="s">
        <v>299</v>
      </c>
      <c r="D92" t="s">
        <v>226</v>
      </c>
      <c r="E92" t="s">
        <v>7</v>
      </c>
      <c r="F92" t="s">
        <v>842</v>
      </c>
      <c r="G92" t="s">
        <v>10</v>
      </c>
      <c r="H92" t="s">
        <v>3</v>
      </c>
      <c r="I92" s="140">
        <v>60802</v>
      </c>
      <c r="J92" t="s">
        <v>688</v>
      </c>
      <c r="K92" t="s">
        <v>36</v>
      </c>
      <c r="L92" t="s">
        <v>1226</v>
      </c>
      <c r="M92" t="s">
        <v>1229</v>
      </c>
      <c r="N92" t="s">
        <v>470</v>
      </c>
      <c r="O92" t="s">
        <v>1245</v>
      </c>
      <c r="P92" s="14">
        <v>27840616</v>
      </c>
      <c r="Q92" s="14" t="s">
        <v>1348</v>
      </c>
      <c r="R92" s="14" t="s">
        <v>1267</v>
      </c>
      <c r="S92" s="14">
        <v>27840616</v>
      </c>
      <c r="T92" s="14" t="s">
        <v>1416</v>
      </c>
      <c r="U92" s="14">
        <v>27840230</v>
      </c>
    </row>
    <row r="93" spans="1:21" x14ac:dyDescent="0.25">
      <c r="A93" t="s">
        <v>90</v>
      </c>
      <c r="B93" t="s">
        <v>91</v>
      </c>
      <c r="C93" t="s">
        <v>92</v>
      </c>
      <c r="D93" t="s">
        <v>34</v>
      </c>
      <c r="E93" t="s">
        <v>2</v>
      </c>
      <c r="F93" t="s">
        <v>843</v>
      </c>
      <c r="G93" t="s">
        <v>12</v>
      </c>
      <c r="H93" t="s">
        <v>6</v>
      </c>
      <c r="I93" s="140">
        <v>21005</v>
      </c>
      <c r="J93" t="s">
        <v>749</v>
      </c>
      <c r="K93" t="s">
        <v>31</v>
      </c>
      <c r="L93" t="s">
        <v>34</v>
      </c>
      <c r="M93" t="s">
        <v>1202</v>
      </c>
      <c r="N93" t="s">
        <v>545</v>
      </c>
      <c r="O93" t="s">
        <v>1245</v>
      </c>
      <c r="P93" s="14">
        <v>24722726</v>
      </c>
      <c r="Q93" s="14">
        <v>24722059</v>
      </c>
      <c r="R93" s="14" t="s">
        <v>124</v>
      </c>
      <c r="S93" s="14">
        <v>24722726</v>
      </c>
      <c r="T93" s="14" t="s">
        <v>581</v>
      </c>
      <c r="U93" s="14">
        <v>24722182</v>
      </c>
    </row>
    <row r="94" spans="1:21" x14ac:dyDescent="0.25">
      <c r="A94" t="s">
        <v>328</v>
      </c>
      <c r="B94" t="s">
        <v>329</v>
      </c>
      <c r="C94" t="s">
        <v>330</v>
      </c>
      <c r="D94" t="s">
        <v>452</v>
      </c>
      <c r="E94" t="s">
        <v>6</v>
      </c>
      <c r="F94" t="s">
        <v>843</v>
      </c>
      <c r="G94" t="s">
        <v>839</v>
      </c>
      <c r="H94" t="s">
        <v>2</v>
      </c>
      <c r="I94" s="140">
        <v>21501</v>
      </c>
      <c r="J94" t="s">
        <v>783</v>
      </c>
      <c r="K94" t="s">
        <v>31</v>
      </c>
      <c r="L94" t="s">
        <v>1148</v>
      </c>
      <c r="M94" t="s">
        <v>470</v>
      </c>
      <c r="N94" t="s">
        <v>470</v>
      </c>
      <c r="O94" t="s">
        <v>1245</v>
      </c>
      <c r="P94" s="14">
        <v>24640428</v>
      </c>
      <c r="Q94" s="14">
        <v>24641152</v>
      </c>
      <c r="R94" s="14" t="s">
        <v>1417</v>
      </c>
      <c r="S94" s="14">
        <v>24640428</v>
      </c>
      <c r="T94" s="14" t="s">
        <v>1418</v>
      </c>
      <c r="U94" s="14">
        <v>24640011</v>
      </c>
    </row>
    <row r="95" spans="1:21" x14ac:dyDescent="0.25">
      <c r="A95" t="s">
        <v>325</v>
      </c>
      <c r="B95" t="s">
        <v>326</v>
      </c>
      <c r="C95" t="s">
        <v>327</v>
      </c>
      <c r="D95" t="s">
        <v>36</v>
      </c>
      <c r="E95" t="s">
        <v>5</v>
      </c>
      <c r="F95" t="s">
        <v>842</v>
      </c>
      <c r="G95" t="s">
        <v>5</v>
      </c>
      <c r="H95" t="s">
        <v>2</v>
      </c>
      <c r="I95" s="140">
        <v>60401</v>
      </c>
      <c r="J95" t="s">
        <v>640</v>
      </c>
      <c r="K95" t="s">
        <v>36</v>
      </c>
      <c r="L95" t="s">
        <v>1218</v>
      </c>
      <c r="M95" t="s">
        <v>546</v>
      </c>
      <c r="N95" t="s">
        <v>546</v>
      </c>
      <c r="O95" t="s">
        <v>1245</v>
      </c>
      <c r="P95" s="14">
        <v>26399069</v>
      </c>
      <c r="Q95" s="14">
        <v>26399069</v>
      </c>
      <c r="R95" s="14" t="s">
        <v>593</v>
      </c>
      <c r="S95" s="14">
        <v>26399069</v>
      </c>
      <c r="T95" s="14" t="s">
        <v>1517</v>
      </c>
      <c r="U95" s="14">
        <v>26399237</v>
      </c>
    </row>
    <row r="96" spans="1:21" x14ac:dyDescent="0.25">
      <c r="A96" t="s">
        <v>1419</v>
      </c>
      <c r="B96" t="s">
        <v>300</v>
      </c>
      <c r="C96" t="s">
        <v>301</v>
      </c>
      <c r="D96" t="s">
        <v>180</v>
      </c>
      <c r="E96" t="s">
        <v>7</v>
      </c>
      <c r="F96" t="s">
        <v>843</v>
      </c>
      <c r="G96" t="s">
        <v>8</v>
      </c>
      <c r="H96" t="s">
        <v>3</v>
      </c>
      <c r="I96" s="140">
        <v>20702</v>
      </c>
      <c r="J96" t="s">
        <v>683</v>
      </c>
      <c r="K96" t="s">
        <v>31</v>
      </c>
      <c r="L96" t="s">
        <v>1174</v>
      </c>
      <c r="M96" t="s">
        <v>1175</v>
      </c>
      <c r="N96" t="s">
        <v>547</v>
      </c>
      <c r="O96" t="s">
        <v>1245</v>
      </c>
      <c r="P96" s="14">
        <v>24531551</v>
      </c>
      <c r="Q96" s="14">
        <v>24531551</v>
      </c>
      <c r="R96" s="14" t="s">
        <v>548</v>
      </c>
      <c r="S96" s="14">
        <v>24531551</v>
      </c>
      <c r="T96" s="14" t="s">
        <v>1518</v>
      </c>
      <c r="U96" s="14">
        <v>24531403</v>
      </c>
    </row>
    <row r="97" spans="1:21" x14ac:dyDescent="0.25">
      <c r="A97" t="s">
        <v>322</v>
      </c>
      <c r="B97" t="s">
        <v>323</v>
      </c>
      <c r="C97" t="s">
        <v>324</v>
      </c>
      <c r="D97" t="s">
        <v>207</v>
      </c>
      <c r="E97" t="s">
        <v>2</v>
      </c>
      <c r="F97" t="s">
        <v>845</v>
      </c>
      <c r="G97" t="s">
        <v>12</v>
      </c>
      <c r="H97" t="s">
        <v>2</v>
      </c>
      <c r="I97" s="140">
        <v>51001</v>
      </c>
      <c r="J97" t="s">
        <v>661</v>
      </c>
      <c r="K97" t="s">
        <v>1179</v>
      </c>
      <c r="L97" t="s">
        <v>1185</v>
      </c>
      <c r="M97" t="s">
        <v>1185</v>
      </c>
      <c r="N97" t="s">
        <v>549</v>
      </c>
      <c r="O97" t="s">
        <v>1245</v>
      </c>
      <c r="P97" s="14">
        <v>88672014</v>
      </c>
      <c r="Q97" s="14" t="s">
        <v>1348</v>
      </c>
      <c r="R97" s="14" t="s">
        <v>1420</v>
      </c>
      <c r="S97" s="14">
        <v>88672014</v>
      </c>
      <c r="T97" s="14" t="s">
        <v>1519</v>
      </c>
      <c r="U97" s="14">
        <v>26799174</v>
      </c>
    </row>
    <row r="98" spans="1:21" x14ac:dyDescent="0.25">
      <c r="A98" t="s">
        <v>274</v>
      </c>
      <c r="B98" t="s">
        <v>275</v>
      </c>
      <c r="C98" t="s">
        <v>276</v>
      </c>
      <c r="D98" t="s">
        <v>201</v>
      </c>
      <c r="E98" t="s">
        <v>6</v>
      </c>
      <c r="F98" t="s">
        <v>844</v>
      </c>
      <c r="G98" t="s">
        <v>4</v>
      </c>
      <c r="H98" t="s">
        <v>3</v>
      </c>
      <c r="I98" s="140">
        <v>40302</v>
      </c>
      <c r="J98" t="s">
        <v>672</v>
      </c>
      <c r="K98" t="s">
        <v>201</v>
      </c>
      <c r="L98" t="s">
        <v>1161</v>
      </c>
      <c r="M98" t="s">
        <v>867</v>
      </c>
      <c r="N98" t="s">
        <v>867</v>
      </c>
      <c r="O98" t="s">
        <v>1245</v>
      </c>
      <c r="P98" s="14">
        <v>22449549</v>
      </c>
      <c r="Q98" s="14" t="s">
        <v>1348</v>
      </c>
      <c r="R98" s="14" t="s">
        <v>1421</v>
      </c>
      <c r="S98" s="14">
        <v>87852727</v>
      </c>
      <c r="T98" s="14" t="s">
        <v>1422</v>
      </c>
      <c r="U98" s="14">
        <v>25663041</v>
      </c>
    </row>
    <row r="99" spans="1:21" x14ac:dyDescent="0.25">
      <c r="A99" t="s">
        <v>427</v>
      </c>
      <c r="B99" t="s">
        <v>128</v>
      </c>
      <c r="C99" t="s">
        <v>129</v>
      </c>
      <c r="D99" t="s">
        <v>58</v>
      </c>
      <c r="E99" t="s">
        <v>3</v>
      </c>
      <c r="F99" t="s">
        <v>845</v>
      </c>
      <c r="G99" t="s">
        <v>8</v>
      </c>
      <c r="H99" t="s">
        <v>2</v>
      </c>
      <c r="I99" s="140">
        <v>50701</v>
      </c>
      <c r="J99" t="s">
        <v>653</v>
      </c>
      <c r="K99" t="s">
        <v>1179</v>
      </c>
      <c r="L99" t="s">
        <v>1191</v>
      </c>
      <c r="M99" t="s">
        <v>550</v>
      </c>
      <c r="N99" t="s">
        <v>550</v>
      </c>
      <c r="O99" t="s">
        <v>1245</v>
      </c>
      <c r="P99" s="14">
        <v>26620246</v>
      </c>
      <c r="Q99" s="14">
        <v>26621798</v>
      </c>
      <c r="R99" s="14" t="s">
        <v>1258</v>
      </c>
      <c r="S99" s="14">
        <v>26620246</v>
      </c>
      <c r="T99" s="14" t="s">
        <v>1520</v>
      </c>
      <c r="U99" s="14">
        <v>26620685</v>
      </c>
    </row>
    <row r="100" spans="1:21" x14ac:dyDescent="0.25">
      <c r="A100" t="s">
        <v>360</v>
      </c>
      <c r="B100" t="s">
        <v>361</v>
      </c>
      <c r="C100" t="s">
        <v>362</v>
      </c>
      <c r="D100" t="s">
        <v>180</v>
      </c>
      <c r="E100" t="s">
        <v>5</v>
      </c>
      <c r="F100" t="s">
        <v>843</v>
      </c>
      <c r="G100" t="s">
        <v>14</v>
      </c>
      <c r="H100" t="s">
        <v>2</v>
      </c>
      <c r="I100" s="140">
        <v>21201</v>
      </c>
      <c r="J100" t="s">
        <v>967</v>
      </c>
      <c r="K100" t="s">
        <v>31</v>
      </c>
      <c r="L100" t="s">
        <v>1176</v>
      </c>
      <c r="M100" t="s">
        <v>1177</v>
      </c>
      <c r="N100" t="s">
        <v>551</v>
      </c>
      <c r="O100" t="s">
        <v>1245</v>
      </c>
      <c r="P100" s="14">
        <v>24544012</v>
      </c>
      <c r="Q100" s="14">
        <v>24544012</v>
      </c>
      <c r="R100" s="14" t="s">
        <v>1521</v>
      </c>
      <c r="S100" s="14">
        <v>24544012</v>
      </c>
      <c r="T100" s="14" t="s">
        <v>1424</v>
      </c>
      <c r="U100" s="14">
        <v>24541063</v>
      </c>
    </row>
    <row r="101" spans="1:21" x14ac:dyDescent="0.25">
      <c r="A101" t="s">
        <v>391</v>
      </c>
      <c r="B101" t="s">
        <v>392</v>
      </c>
      <c r="C101" t="s">
        <v>393</v>
      </c>
      <c r="D101" t="s">
        <v>39</v>
      </c>
      <c r="E101" t="s">
        <v>7</v>
      </c>
      <c r="F101" t="s">
        <v>845</v>
      </c>
      <c r="G101" t="s">
        <v>3</v>
      </c>
      <c r="H101" t="s">
        <v>7</v>
      </c>
      <c r="I101" s="140">
        <v>50206</v>
      </c>
      <c r="J101" t="s">
        <v>821</v>
      </c>
      <c r="K101" t="s">
        <v>1179</v>
      </c>
      <c r="L101" t="s">
        <v>39</v>
      </c>
      <c r="M101" t="s">
        <v>1181</v>
      </c>
      <c r="N101" t="s">
        <v>552</v>
      </c>
      <c r="O101" t="s">
        <v>1245</v>
      </c>
      <c r="P101" s="14">
        <v>26850522</v>
      </c>
      <c r="Q101" s="14">
        <v>26820268</v>
      </c>
      <c r="R101" s="14" t="s">
        <v>1256</v>
      </c>
      <c r="S101" s="14">
        <v>83397394</v>
      </c>
      <c r="T101" s="14" t="s">
        <v>1425</v>
      </c>
      <c r="U101" s="14">
        <v>26855230</v>
      </c>
    </row>
    <row r="102" spans="1:21" x14ac:dyDescent="0.25">
      <c r="A102" t="s">
        <v>357</v>
      </c>
      <c r="B102" t="s">
        <v>358</v>
      </c>
      <c r="C102" t="s">
        <v>359</v>
      </c>
      <c r="D102" t="s">
        <v>31</v>
      </c>
      <c r="E102" t="s">
        <v>4</v>
      </c>
      <c r="F102" t="s">
        <v>843</v>
      </c>
      <c r="G102" t="s">
        <v>2</v>
      </c>
      <c r="H102" t="s">
        <v>8</v>
      </c>
      <c r="I102" s="140">
        <v>20107</v>
      </c>
      <c r="J102" t="s">
        <v>695</v>
      </c>
      <c r="K102" t="s">
        <v>31</v>
      </c>
      <c r="L102" t="s">
        <v>31</v>
      </c>
      <c r="M102" t="s">
        <v>869</v>
      </c>
      <c r="N102" t="s">
        <v>869</v>
      </c>
      <c r="O102" t="s">
        <v>1245</v>
      </c>
      <c r="P102" s="14">
        <v>24495748</v>
      </c>
      <c r="Q102" s="14" t="s">
        <v>1348</v>
      </c>
      <c r="R102" s="14" t="s">
        <v>1522</v>
      </c>
      <c r="S102" s="14">
        <v>24495748</v>
      </c>
      <c r="T102" s="14" t="s">
        <v>1426</v>
      </c>
      <c r="U102" s="14">
        <v>24303339</v>
      </c>
    </row>
    <row r="103" spans="1:21" x14ac:dyDescent="0.25">
      <c r="A103" t="s">
        <v>351</v>
      </c>
      <c r="B103" t="s">
        <v>352</v>
      </c>
      <c r="C103" t="s">
        <v>353</v>
      </c>
      <c r="D103" t="s">
        <v>226</v>
      </c>
      <c r="E103" t="s">
        <v>11</v>
      </c>
      <c r="F103" t="s">
        <v>842</v>
      </c>
      <c r="G103" t="s">
        <v>12</v>
      </c>
      <c r="H103" t="s">
        <v>2</v>
      </c>
      <c r="I103" s="140">
        <v>61001</v>
      </c>
      <c r="J103" t="s">
        <v>662</v>
      </c>
      <c r="K103" t="s">
        <v>36</v>
      </c>
      <c r="L103" t="s">
        <v>1227</v>
      </c>
      <c r="M103" t="s">
        <v>1230</v>
      </c>
      <c r="N103" t="s">
        <v>553</v>
      </c>
      <c r="O103" t="s">
        <v>1245</v>
      </c>
      <c r="P103" s="14">
        <v>27833134</v>
      </c>
      <c r="Q103" s="14" t="s">
        <v>1348</v>
      </c>
      <c r="R103" s="14" t="s">
        <v>1268</v>
      </c>
      <c r="S103" s="14">
        <v>83456055</v>
      </c>
      <c r="T103" s="14" t="s">
        <v>1523</v>
      </c>
      <c r="U103" s="14">
        <v>21010746</v>
      </c>
    </row>
    <row r="104" spans="1:21" x14ac:dyDescent="0.25">
      <c r="A104" t="s">
        <v>354</v>
      </c>
      <c r="B104" t="s">
        <v>355</v>
      </c>
      <c r="C104" t="s">
        <v>356</v>
      </c>
      <c r="D104" t="s">
        <v>180</v>
      </c>
      <c r="E104" t="s">
        <v>11</v>
      </c>
      <c r="F104" t="s">
        <v>843</v>
      </c>
      <c r="G104" t="s">
        <v>3</v>
      </c>
      <c r="H104" t="s">
        <v>848</v>
      </c>
      <c r="I104" s="140">
        <v>20214</v>
      </c>
      <c r="J104" t="s">
        <v>1044</v>
      </c>
      <c r="K104" t="s">
        <v>31</v>
      </c>
      <c r="L104" t="s">
        <v>1172</v>
      </c>
      <c r="M104" t="s">
        <v>1178</v>
      </c>
      <c r="N104" t="s">
        <v>554</v>
      </c>
      <c r="O104" t="s">
        <v>1245</v>
      </c>
      <c r="P104" s="14">
        <v>47005145</v>
      </c>
      <c r="Q104" s="14">
        <v>47005145</v>
      </c>
      <c r="R104" s="14" t="s">
        <v>594</v>
      </c>
      <c r="S104" s="14">
        <v>47005145</v>
      </c>
      <c r="T104" s="14" t="s">
        <v>1427</v>
      </c>
      <c r="U104" s="14">
        <v>24680376</v>
      </c>
    </row>
    <row r="105" spans="1:21" x14ac:dyDescent="0.25">
      <c r="A105" t="s">
        <v>345</v>
      </c>
      <c r="B105" t="s">
        <v>346</v>
      </c>
      <c r="C105" t="s">
        <v>347</v>
      </c>
      <c r="D105" t="s">
        <v>34</v>
      </c>
      <c r="E105" t="s">
        <v>7</v>
      </c>
      <c r="F105" t="s">
        <v>843</v>
      </c>
      <c r="G105" t="s">
        <v>12</v>
      </c>
      <c r="H105" t="s">
        <v>8</v>
      </c>
      <c r="I105" s="140">
        <v>21007</v>
      </c>
      <c r="J105" t="s">
        <v>1297</v>
      </c>
      <c r="K105" t="s">
        <v>31</v>
      </c>
      <c r="L105" t="s">
        <v>34</v>
      </c>
      <c r="M105" t="s">
        <v>511</v>
      </c>
      <c r="N105" t="s">
        <v>511</v>
      </c>
      <c r="O105" t="s">
        <v>1245</v>
      </c>
      <c r="P105" s="14">
        <v>24799037</v>
      </c>
      <c r="Q105" s="14" t="s">
        <v>1348</v>
      </c>
      <c r="R105" s="14" t="s">
        <v>1524</v>
      </c>
      <c r="S105" s="14">
        <v>24799037</v>
      </c>
      <c r="T105" s="14" t="s">
        <v>1525</v>
      </c>
      <c r="U105" s="14">
        <v>24799162</v>
      </c>
    </row>
    <row r="106" spans="1:21" x14ac:dyDescent="0.25">
      <c r="A106" t="s">
        <v>365</v>
      </c>
      <c r="B106" s="141" t="s">
        <v>366</v>
      </c>
      <c r="C106" t="s">
        <v>367</v>
      </c>
      <c r="D106" t="s">
        <v>38</v>
      </c>
      <c r="E106" t="s">
        <v>5</v>
      </c>
      <c r="F106" t="s">
        <v>838</v>
      </c>
      <c r="G106" t="s">
        <v>5</v>
      </c>
      <c r="H106" t="s">
        <v>4</v>
      </c>
      <c r="I106" s="140">
        <v>10403</v>
      </c>
      <c r="J106" t="s">
        <v>920</v>
      </c>
      <c r="K106" t="s">
        <v>464</v>
      </c>
      <c r="L106" t="s">
        <v>38</v>
      </c>
      <c r="M106" t="s">
        <v>555</v>
      </c>
      <c r="N106" t="s">
        <v>555</v>
      </c>
      <c r="O106" t="s">
        <v>1245</v>
      </c>
      <c r="P106" s="14">
        <v>24171741</v>
      </c>
      <c r="Q106" s="14" t="s">
        <v>1348</v>
      </c>
      <c r="R106" s="14" t="s">
        <v>1526</v>
      </c>
      <c r="S106" s="14">
        <v>24171741</v>
      </c>
      <c r="T106" s="14" t="s">
        <v>1527</v>
      </c>
      <c r="U106" s="14">
        <v>24161444</v>
      </c>
    </row>
    <row r="107" spans="1:21" x14ac:dyDescent="0.25">
      <c r="A107" t="s">
        <v>93</v>
      </c>
      <c r="B107" t="s">
        <v>94</v>
      </c>
      <c r="C107" t="s">
        <v>95</v>
      </c>
      <c r="D107" t="s">
        <v>35</v>
      </c>
      <c r="E107" t="s">
        <v>5</v>
      </c>
      <c r="F107" t="s">
        <v>838</v>
      </c>
      <c r="G107" t="s">
        <v>4</v>
      </c>
      <c r="H107" t="s">
        <v>7</v>
      </c>
      <c r="I107" s="140">
        <v>10306</v>
      </c>
      <c r="J107" t="s">
        <v>907</v>
      </c>
      <c r="K107" t="s">
        <v>464</v>
      </c>
      <c r="L107" t="s">
        <v>35</v>
      </c>
      <c r="M107" t="s">
        <v>556</v>
      </c>
      <c r="N107" t="s">
        <v>556</v>
      </c>
      <c r="O107" t="s">
        <v>1245</v>
      </c>
      <c r="P107" s="14">
        <v>25440166</v>
      </c>
      <c r="Q107" s="14">
        <v>25440166</v>
      </c>
      <c r="R107" s="14" t="s">
        <v>1428</v>
      </c>
      <c r="S107" s="14">
        <v>25440166</v>
      </c>
      <c r="T107" s="14" t="s">
        <v>1528</v>
      </c>
      <c r="U107" s="14">
        <v>25480522</v>
      </c>
    </row>
    <row r="108" spans="1:21" x14ac:dyDescent="0.25">
      <c r="A108" t="s">
        <v>96</v>
      </c>
      <c r="B108" s="141" t="s">
        <v>97</v>
      </c>
      <c r="C108" t="s">
        <v>98</v>
      </c>
      <c r="D108" t="s">
        <v>42</v>
      </c>
      <c r="E108" t="s">
        <v>4</v>
      </c>
      <c r="F108" t="s">
        <v>845</v>
      </c>
      <c r="G108" t="s">
        <v>4</v>
      </c>
      <c r="H108" t="s">
        <v>11</v>
      </c>
      <c r="I108" s="140">
        <v>50309</v>
      </c>
      <c r="J108" t="s">
        <v>827</v>
      </c>
      <c r="K108" t="s">
        <v>1179</v>
      </c>
      <c r="L108" t="s">
        <v>42</v>
      </c>
      <c r="M108" t="s">
        <v>1189</v>
      </c>
      <c r="N108" t="s">
        <v>557</v>
      </c>
      <c r="O108" t="s">
        <v>1245</v>
      </c>
      <c r="P108" s="14">
        <v>26530716</v>
      </c>
      <c r="Q108" s="14">
        <v>26530716</v>
      </c>
      <c r="R108" s="14" t="s">
        <v>1529</v>
      </c>
      <c r="S108" s="14">
        <v>26530716</v>
      </c>
      <c r="T108" s="14" t="s">
        <v>1415</v>
      </c>
      <c r="U108" s="14">
        <v>26750475</v>
      </c>
    </row>
    <row r="109" spans="1:21" x14ac:dyDescent="0.25">
      <c r="A109" t="s">
        <v>216</v>
      </c>
      <c r="B109" t="s">
        <v>217</v>
      </c>
      <c r="C109" t="s">
        <v>218</v>
      </c>
      <c r="D109" t="s">
        <v>219</v>
      </c>
      <c r="E109" t="s">
        <v>2</v>
      </c>
      <c r="F109" t="s">
        <v>842</v>
      </c>
      <c r="G109" t="s">
        <v>2</v>
      </c>
      <c r="H109" t="s">
        <v>6</v>
      </c>
      <c r="I109" s="140">
        <v>60105</v>
      </c>
      <c r="J109" t="s">
        <v>802</v>
      </c>
      <c r="K109" t="s">
        <v>36</v>
      </c>
      <c r="L109" t="s">
        <v>36</v>
      </c>
      <c r="M109" t="s">
        <v>558</v>
      </c>
      <c r="N109" t="s">
        <v>558</v>
      </c>
      <c r="O109" t="s">
        <v>1245</v>
      </c>
      <c r="P109" s="14">
        <v>26410125</v>
      </c>
      <c r="Q109" s="14">
        <v>26410125</v>
      </c>
      <c r="R109" s="14" t="s">
        <v>858</v>
      </c>
      <c r="S109" s="14">
        <v>26410125</v>
      </c>
      <c r="T109" s="14" t="s">
        <v>1429</v>
      </c>
      <c r="U109" s="14">
        <v>21007583</v>
      </c>
    </row>
    <row r="110" spans="1:21" x14ac:dyDescent="0.25">
      <c r="A110" t="s">
        <v>340</v>
      </c>
      <c r="B110" t="s">
        <v>341</v>
      </c>
      <c r="C110" t="s">
        <v>417</v>
      </c>
      <c r="D110" t="s">
        <v>36</v>
      </c>
      <c r="E110" t="s">
        <v>4</v>
      </c>
      <c r="F110" t="s">
        <v>842</v>
      </c>
      <c r="G110" t="s">
        <v>2</v>
      </c>
      <c r="H110" t="s">
        <v>4</v>
      </c>
      <c r="I110" s="140">
        <v>60103</v>
      </c>
      <c r="J110" t="s">
        <v>707</v>
      </c>
      <c r="K110" t="s">
        <v>36</v>
      </c>
      <c r="L110" t="s">
        <v>36</v>
      </c>
      <c r="M110" t="s">
        <v>1219</v>
      </c>
      <c r="N110" t="s">
        <v>560</v>
      </c>
      <c r="O110" t="s">
        <v>1245</v>
      </c>
      <c r="P110" s="14">
        <v>26388136</v>
      </c>
      <c r="Q110" s="14" t="s">
        <v>1348</v>
      </c>
      <c r="R110" s="14" t="s">
        <v>1430</v>
      </c>
      <c r="S110" s="14">
        <v>26388136</v>
      </c>
      <c r="T110" s="14" t="s">
        <v>1431</v>
      </c>
      <c r="U110" s="14" t="s">
        <v>1530</v>
      </c>
    </row>
    <row r="111" spans="1:21" x14ac:dyDescent="0.25">
      <c r="A111" t="s">
        <v>99</v>
      </c>
      <c r="B111" t="s">
        <v>100</v>
      </c>
      <c r="C111" t="s">
        <v>101</v>
      </c>
      <c r="D111" t="s">
        <v>42</v>
      </c>
      <c r="E111" t="s">
        <v>7</v>
      </c>
      <c r="F111" t="s">
        <v>845</v>
      </c>
      <c r="G111" t="s">
        <v>6</v>
      </c>
      <c r="H111" t="s">
        <v>4</v>
      </c>
      <c r="I111" s="140">
        <v>50503</v>
      </c>
      <c r="J111" t="s">
        <v>729</v>
      </c>
      <c r="K111" t="s">
        <v>1179</v>
      </c>
      <c r="L111" t="s">
        <v>1186</v>
      </c>
      <c r="M111" t="s">
        <v>561</v>
      </c>
      <c r="N111" t="s">
        <v>561</v>
      </c>
      <c r="O111" t="s">
        <v>1245</v>
      </c>
      <c r="P111" s="14">
        <v>26974095</v>
      </c>
      <c r="Q111" s="14">
        <v>26974095</v>
      </c>
      <c r="R111" s="14" t="s">
        <v>1414</v>
      </c>
      <c r="S111" s="14">
        <v>89749939</v>
      </c>
      <c r="T111" s="14" t="s">
        <v>1432</v>
      </c>
      <c r="U111" s="14">
        <v>83909628</v>
      </c>
    </row>
    <row r="112" spans="1:21" x14ac:dyDescent="0.25">
      <c r="A112" t="s">
        <v>371</v>
      </c>
      <c r="B112" t="s">
        <v>372</v>
      </c>
      <c r="C112" t="s">
        <v>373</v>
      </c>
      <c r="D112" t="s">
        <v>36</v>
      </c>
      <c r="E112" t="s">
        <v>6</v>
      </c>
      <c r="F112" t="s">
        <v>842</v>
      </c>
      <c r="G112" t="s">
        <v>2</v>
      </c>
      <c r="H112" t="s">
        <v>2</v>
      </c>
      <c r="I112" s="140">
        <v>60101</v>
      </c>
      <c r="J112" t="s">
        <v>630</v>
      </c>
      <c r="K112" t="s">
        <v>36</v>
      </c>
      <c r="L112" t="s">
        <v>36</v>
      </c>
      <c r="M112" t="s">
        <v>36</v>
      </c>
      <c r="N112" t="s">
        <v>36</v>
      </c>
      <c r="O112" t="s">
        <v>1245</v>
      </c>
      <c r="P112" s="14">
        <v>21057071</v>
      </c>
      <c r="Q112" s="14" t="s">
        <v>1348</v>
      </c>
      <c r="R112" s="14" t="s">
        <v>1264</v>
      </c>
      <c r="S112" s="14">
        <v>21057071</v>
      </c>
      <c r="T112" s="14" t="s">
        <v>1433</v>
      </c>
      <c r="U112" s="14">
        <v>26611133</v>
      </c>
    </row>
    <row r="113" spans="1:21" x14ac:dyDescent="0.25">
      <c r="A113" t="s">
        <v>102</v>
      </c>
      <c r="B113" t="s">
        <v>103</v>
      </c>
      <c r="C113" t="s">
        <v>864</v>
      </c>
      <c r="D113" t="s">
        <v>39</v>
      </c>
      <c r="E113" t="s">
        <v>4</v>
      </c>
      <c r="F113" t="s">
        <v>845</v>
      </c>
      <c r="G113" t="s">
        <v>3</v>
      </c>
      <c r="H113" t="s">
        <v>5</v>
      </c>
      <c r="I113" s="140">
        <v>50204</v>
      </c>
      <c r="J113" t="s">
        <v>1531</v>
      </c>
      <c r="K113" t="s">
        <v>1179</v>
      </c>
      <c r="L113" t="s">
        <v>39</v>
      </c>
      <c r="M113" t="s">
        <v>1532</v>
      </c>
      <c r="N113" t="s">
        <v>562</v>
      </c>
      <c r="O113" t="s">
        <v>1245</v>
      </c>
      <c r="P113" s="14">
        <v>26870258</v>
      </c>
      <c r="Q113" s="14">
        <v>26870258</v>
      </c>
      <c r="R113" s="14" t="s">
        <v>1533</v>
      </c>
      <c r="S113" s="14">
        <v>83237997</v>
      </c>
      <c r="T113" s="14" t="s">
        <v>1411</v>
      </c>
      <c r="U113" s="14">
        <v>26853425</v>
      </c>
    </row>
    <row r="114" spans="1:21" x14ac:dyDescent="0.25">
      <c r="A114" t="s">
        <v>122</v>
      </c>
      <c r="B114" t="s">
        <v>108</v>
      </c>
      <c r="C114" t="s">
        <v>123</v>
      </c>
      <c r="D114" t="s">
        <v>42</v>
      </c>
      <c r="E114" t="s">
        <v>8</v>
      </c>
      <c r="F114" t="s">
        <v>845</v>
      </c>
      <c r="G114" t="s">
        <v>4</v>
      </c>
      <c r="H114" t="s">
        <v>8</v>
      </c>
      <c r="I114" s="140">
        <v>50307</v>
      </c>
      <c r="J114" t="s">
        <v>1107</v>
      </c>
      <c r="K114" t="s">
        <v>1179</v>
      </c>
      <c r="L114" t="s">
        <v>42</v>
      </c>
      <c r="M114" t="s">
        <v>1190</v>
      </c>
      <c r="N114" t="s">
        <v>523</v>
      </c>
      <c r="O114" t="s">
        <v>1245</v>
      </c>
      <c r="P114" s="14">
        <v>26811882</v>
      </c>
      <c r="Q114" s="14">
        <v>26811067</v>
      </c>
      <c r="R114" s="14" t="s">
        <v>1534</v>
      </c>
      <c r="S114" s="14">
        <v>26811882</v>
      </c>
      <c r="T114" s="14" t="s">
        <v>1356</v>
      </c>
      <c r="U114" s="14">
        <v>85975452</v>
      </c>
    </row>
    <row r="115" spans="1:21" x14ac:dyDescent="0.25">
      <c r="A115" t="s">
        <v>368</v>
      </c>
      <c r="B115" t="s">
        <v>369</v>
      </c>
      <c r="C115" t="s">
        <v>370</v>
      </c>
      <c r="D115" t="s">
        <v>439</v>
      </c>
      <c r="E115" t="s">
        <v>5</v>
      </c>
      <c r="F115" t="s">
        <v>838</v>
      </c>
      <c r="G115" t="s">
        <v>849</v>
      </c>
      <c r="H115" t="s">
        <v>5</v>
      </c>
      <c r="I115" s="140">
        <v>11804</v>
      </c>
      <c r="J115" t="s">
        <v>1012</v>
      </c>
      <c r="K115" t="s">
        <v>464</v>
      </c>
      <c r="L115" t="s">
        <v>1215</v>
      </c>
      <c r="M115" t="s">
        <v>1216</v>
      </c>
      <c r="N115" t="s">
        <v>563</v>
      </c>
      <c r="O115" t="s">
        <v>1245</v>
      </c>
      <c r="P115" s="14">
        <v>22765536</v>
      </c>
      <c r="Q115" s="14" t="s">
        <v>1348</v>
      </c>
      <c r="R115" s="14" t="s">
        <v>1434</v>
      </c>
      <c r="S115" s="14">
        <v>22765536</v>
      </c>
      <c r="T115" s="14" t="s">
        <v>1435</v>
      </c>
      <c r="U115" s="14">
        <v>21002108</v>
      </c>
    </row>
    <row r="116" spans="1:21" x14ac:dyDescent="0.25">
      <c r="A116" t="s">
        <v>348</v>
      </c>
      <c r="B116" t="s">
        <v>349</v>
      </c>
      <c r="C116" t="s">
        <v>350</v>
      </c>
      <c r="D116" t="s">
        <v>34</v>
      </c>
      <c r="E116" t="s">
        <v>10</v>
      </c>
      <c r="F116" t="s">
        <v>843</v>
      </c>
      <c r="G116" t="s">
        <v>12</v>
      </c>
      <c r="H116" t="s">
        <v>840</v>
      </c>
      <c r="I116" s="140">
        <v>21013</v>
      </c>
      <c r="J116" t="s">
        <v>757</v>
      </c>
      <c r="K116" t="s">
        <v>31</v>
      </c>
      <c r="L116" t="s">
        <v>34</v>
      </c>
      <c r="M116" t="s">
        <v>1203</v>
      </c>
      <c r="N116" t="s">
        <v>564</v>
      </c>
      <c r="O116" t="s">
        <v>1245</v>
      </c>
      <c r="P116" s="14">
        <v>24777012</v>
      </c>
      <c r="Q116" s="14">
        <v>24777012</v>
      </c>
      <c r="R116" s="14" t="s">
        <v>1535</v>
      </c>
      <c r="S116" s="14">
        <v>88272058</v>
      </c>
      <c r="T116" s="14" t="s">
        <v>1436</v>
      </c>
      <c r="U116" s="14">
        <v>24777082</v>
      </c>
    </row>
    <row r="117" spans="1:21" x14ac:dyDescent="0.25">
      <c r="A117" t="s">
        <v>385</v>
      </c>
      <c r="B117" t="s">
        <v>386</v>
      </c>
      <c r="C117" t="s">
        <v>387</v>
      </c>
      <c r="D117" t="s">
        <v>455</v>
      </c>
      <c r="E117" t="s">
        <v>3</v>
      </c>
      <c r="F117" t="s">
        <v>844</v>
      </c>
      <c r="G117" t="s">
        <v>12</v>
      </c>
      <c r="H117" t="s">
        <v>4</v>
      </c>
      <c r="I117" s="140">
        <v>41003</v>
      </c>
      <c r="J117" t="s">
        <v>1309</v>
      </c>
      <c r="K117" t="s">
        <v>201</v>
      </c>
      <c r="L117" t="s">
        <v>455</v>
      </c>
      <c r="M117" t="s">
        <v>1139</v>
      </c>
      <c r="N117" t="s">
        <v>565</v>
      </c>
      <c r="O117" t="s">
        <v>1245</v>
      </c>
      <c r="P117" s="14">
        <v>27643036</v>
      </c>
      <c r="Q117" s="14">
        <v>24644116</v>
      </c>
      <c r="R117" s="14" t="s">
        <v>1536</v>
      </c>
      <c r="S117" s="14">
        <v>27644116</v>
      </c>
      <c r="T117" s="14" t="s">
        <v>1537</v>
      </c>
      <c r="U117" s="14">
        <v>27644108</v>
      </c>
    </row>
    <row r="118" spans="1:21" x14ac:dyDescent="0.25">
      <c r="A118" t="s">
        <v>428</v>
      </c>
      <c r="B118" t="s">
        <v>429</v>
      </c>
      <c r="C118" t="s">
        <v>430</v>
      </c>
      <c r="D118" t="s">
        <v>35</v>
      </c>
      <c r="E118" t="s">
        <v>7</v>
      </c>
      <c r="F118" t="s">
        <v>838</v>
      </c>
      <c r="G118" t="s">
        <v>14</v>
      </c>
      <c r="H118" t="s">
        <v>6</v>
      </c>
      <c r="I118" s="140">
        <v>11205</v>
      </c>
      <c r="J118" t="s">
        <v>981</v>
      </c>
      <c r="K118" t="s">
        <v>464</v>
      </c>
      <c r="L118" t="s">
        <v>1155</v>
      </c>
      <c r="M118" t="s">
        <v>1157</v>
      </c>
      <c r="N118" t="s">
        <v>566</v>
      </c>
      <c r="O118" t="s">
        <v>1245</v>
      </c>
      <c r="P118" s="14">
        <v>25444532</v>
      </c>
      <c r="Q118" s="14">
        <v>25444532</v>
      </c>
      <c r="R118" s="14" t="s">
        <v>857</v>
      </c>
      <c r="S118" s="14">
        <v>87100050</v>
      </c>
      <c r="T118" s="14" t="s">
        <v>1538</v>
      </c>
      <c r="U118" s="14">
        <v>24104951</v>
      </c>
    </row>
    <row r="119" spans="1:21" x14ac:dyDescent="0.25">
      <c r="A119" t="s">
        <v>337</v>
      </c>
      <c r="B119" t="s">
        <v>338</v>
      </c>
      <c r="C119" t="s">
        <v>339</v>
      </c>
      <c r="D119" t="s">
        <v>34</v>
      </c>
      <c r="E119" t="s">
        <v>11</v>
      </c>
      <c r="F119" t="s">
        <v>843</v>
      </c>
      <c r="G119" t="s">
        <v>848</v>
      </c>
      <c r="H119" t="s">
        <v>2</v>
      </c>
      <c r="I119" s="140">
        <v>21401</v>
      </c>
      <c r="J119" t="s">
        <v>777</v>
      </c>
      <c r="K119" t="s">
        <v>31</v>
      </c>
      <c r="L119" t="s">
        <v>567</v>
      </c>
      <c r="M119" t="s">
        <v>567</v>
      </c>
      <c r="N119" t="s">
        <v>567</v>
      </c>
      <c r="O119" t="s">
        <v>1245</v>
      </c>
      <c r="P119" s="14">
        <v>24711110</v>
      </c>
      <c r="Q119" s="14">
        <v>24711110</v>
      </c>
      <c r="R119" s="14" t="s">
        <v>559</v>
      </c>
      <c r="S119" s="14">
        <v>83672831</v>
      </c>
      <c r="T119" s="14" t="s">
        <v>1539</v>
      </c>
      <c r="U119" s="14">
        <v>24711101</v>
      </c>
    </row>
    <row r="120" spans="1:21" x14ac:dyDescent="0.25">
      <c r="A120" t="s">
        <v>394</v>
      </c>
      <c r="B120" t="s">
        <v>395</v>
      </c>
      <c r="C120" t="s">
        <v>396</v>
      </c>
      <c r="D120" t="s">
        <v>226</v>
      </c>
      <c r="E120" t="s">
        <v>138</v>
      </c>
      <c r="F120" t="s">
        <v>842</v>
      </c>
      <c r="G120" t="s">
        <v>12</v>
      </c>
      <c r="H120" t="s">
        <v>5</v>
      </c>
      <c r="I120" s="140">
        <v>61004</v>
      </c>
      <c r="J120" t="s">
        <v>799</v>
      </c>
      <c r="K120" t="s">
        <v>36</v>
      </c>
      <c r="L120" t="s">
        <v>1227</v>
      </c>
      <c r="M120" t="s">
        <v>1231</v>
      </c>
      <c r="N120" t="s">
        <v>493</v>
      </c>
      <c r="O120" t="s">
        <v>1245</v>
      </c>
      <c r="P120" s="14">
        <v>27801598</v>
      </c>
      <c r="Q120" s="14">
        <v>89768532</v>
      </c>
      <c r="R120" s="14" t="s">
        <v>1540</v>
      </c>
      <c r="S120" s="14">
        <v>87424223</v>
      </c>
      <c r="T120" s="14" t="s">
        <v>1437</v>
      </c>
      <c r="U120" s="14">
        <v>88533618</v>
      </c>
    </row>
    <row r="121" spans="1:21" x14ac:dyDescent="0.25">
      <c r="A121" t="s">
        <v>619</v>
      </c>
      <c r="B121" t="s">
        <v>130</v>
      </c>
      <c r="C121" t="s">
        <v>131</v>
      </c>
      <c r="D121" t="s">
        <v>36</v>
      </c>
      <c r="E121" t="s">
        <v>7</v>
      </c>
      <c r="F121" t="s">
        <v>842</v>
      </c>
      <c r="G121" t="s">
        <v>14</v>
      </c>
      <c r="H121" t="s">
        <v>2</v>
      </c>
      <c r="I121" s="140">
        <v>61201</v>
      </c>
      <c r="J121" t="s">
        <v>1121</v>
      </c>
      <c r="K121" t="s">
        <v>36</v>
      </c>
      <c r="L121" t="s">
        <v>1220</v>
      </c>
      <c r="M121" t="s">
        <v>1220</v>
      </c>
      <c r="N121" t="s">
        <v>568</v>
      </c>
      <c r="O121" t="s">
        <v>1245</v>
      </c>
      <c r="P121" s="14">
        <v>26455014</v>
      </c>
      <c r="Q121" s="14">
        <v>26455804</v>
      </c>
      <c r="R121" s="14" t="s">
        <v>1541</v>
      </c>
      <c r="S121" s="14">
        <v>26455014</v>
      </c>
      <c r="T121" s="14" t="s">
        <v>1438</v>
      </c>
      <c r="U121" s="14">
        <v>26455244</v>
      </c>
    </row>
    <row r="122" spans="1:21" x14ac:dyDescent="0.25">
      <c r="A122" t="s">
        <v>377</v>
      </c>
      <c r="B122" t="s">
        <v>378</v>
      </c>
      <c r="C122" t="s">
        <v>379</v>
      </c>
      <c r="D122" t="s">
        <v>180</v>
      </c>
      <c r="E122" t="s">
        <v>4</v>
      </c>
      <c r="F122" t="s">
        <v>843</v>
      </c>
      <c r="G122" t="s">
        <v>3</v>
      </c>
      <c r="H122" t="s">
        <v>6</v>
      </c>
      <c r="I122" s="140">
        <v>20205</v>
      </c>
      <c r="J122" t="s">
        <v>1034</v>
      </c>
      <c r="K122" t="s">
        <v>31</v>
      </c>
      <c r="L122" t="s">
        <v>1172</v>
      </c>
      <c r="M122" t="s">
        <v>570</v>
      </c>
      <c r="N122" t="s">
        <v>570</v>
      </c>
      <c r="O122" t="s">
        <v>1245</v>
      </c>
      <c r="P122" s="14">
        <v>24450516</v>
      </c>
      <c r="Q122" s="14">
        <v>24478195</v>
      </c>
      <c r="R122" s="14" t="s">
        <v>1254</v>
      </c>
      <c r="S122" s="14">
        <v>88810981</v>
      </c>
      <c r="T122" s="14" t="s">
        <v>1439</v>
      </c>
      <c r="U122" s="14">
        <v>24560275</v>
      </c>
    </row>
    <row r="123" spans="1:21" x14ac:dyDescent="0.25">
      <c r="A123" t="s">
        <v>402</v>
      </c>
      <c r="B123" t="s">
        <v>403</v>
      </c>
      <c r="C123" t="s">
        <v>404</v>
      </c>
      <c r="D123" t="s">
        <v>58</v>
      </c>
      <c r="E123" t="s">
        <v>5</v>
      </c>
      <c r="F123" t="s">
        <v>845</v>
      </c>
      <c r="G123" t="s">
        <v>8</v>
      </c>
      <c r="H123" t="s">
        <v>5</v>
      </c>
      <c r="I123" s="140">
        <v>50704</v>
      </c>
      <c r="J123" t="s">
        <v>790</v>
      </c>
      <c r="K123" t="s">
        <v>1179</v>
      </c>
      <c r="L123" t="s">
        <v>1191</v>
      </c>
      <c r="M123" t="s">
        <v>571</v>
      </c>
      <c r="N123" t="s">
        <v>571</v>
      </c>
      <c r="O123" t="s">
        <v>1245</v>
      </c>
      <c r="P123" s="14">
        <v>88293515</v>
      </c>
      <c r="Q123" s="14" t="s">
        <v>1348</v>
      </c>
      <c r="R123" s="14" t="s">
        <v>1440</v>
      </c>
      <c r="S123" s="14">
        <v>88293515</v>
      </c>
      <c r="T123" s="14" t="s">
        <v>1441</v>
      </c>
      <c r="U123" s="14">
        <v>26787010</v>
      </c>
    </row>
    <row r="124" spans="1:21" x14ac:dyDescent="0.25">
      <c r="A124" t="s">
        <v>383</v>
      </c>
      <c r="B124" t="s">
        <v>384</v>
      </c>
      <c r="C124" t="s">
        <v>456</v>
      </c>
      <c r="D124" t="s">
        <v>219</v>
      </c>
      <c r="E124" t="s">
        <v>3</v>
      </c>
      <c r="F124" t="s">
        <v>842</v>
      </c>
      <c r="G124" t="s">
        <v>2</v>
      </c>
      <c r="H124" t="s">
        <v>138</v>
      </c>
      <c r="I124" s="140">
        <v>60111</v>
      </c>
      <c r="J124" t="s">
        <v>1112</v>
      </c>
      <c r="K124" t="s">
        <v>36</v>
      </c>
      <c r="L124" t="s">
        <v>36</v>
      </c>
      <c r="M124" t="s">
        <v>572</v>
      </c>
      <c r="N124" t="s">
        <v>572</v>
      </c>
      <c r="O124" t="s">
        <v>1245</v>
      </c>
      <c r="P124" s="14">
        <v>26420280</v>
      </c>
      <c r="Q124" s="14">
        <v>26420179</v>
      </c>
      <c r="R124" s="14" t="s">
        <v>1246</v>
      </c>
      <c r="S124" s="14">
        <v>26420280</v>
      </c>
      <c r="T124" s="14" t="s">
        <v>1542</v>
      </c>
      <c r="U124" s="14">
        <v>26420211</v>
      </c>
    </row>
    <row r="125" spans="1:21" x14ac:dyDescent="0.25">
      <c r="A125" t="s">
        <v>1442</v>
      </c>
      <c r="B125" t="s">
        <v>104</v>
      </c>
      <c r="C125" t="s">
        <v>1443</v>
      </c>
      <c r="D125" t="s">
        <v>442</v>
      </c>
      <c r="E125" t="s">
        <v>3</v>
      </c>
      <c r="F125" t="s">
        <v>838</v>
      </c>
      <c r="G125" t="s">
        <v>841</v>
      </c>
      <c r="H125" t="s">
        <v>2</v>
      </c>
      <c r="I125" s="140">
        <v>11901</v>
      </c>
      <c r="J125" t="s">
        <v>1543</v>
      </c>
      <c r="K125" t="s">
        <v>464</v>
      </c>
      <c r="L125" t="s">
        <v>442</v>
      </c>
      <c r="M125" t="s">
        <v>1444</v>
      </c>
      <c r="N125" t="s">
        <v>573</v>
      </c>
      <c r="O125" t="s">
        <v>1245</v>
      </c>
      <c r="P125" s="14">
        <v>27714243</v>
      </c>
      <c r="Q125" s="14">
        <v>27715556</v>
      </c>
      <c r="R125" s="14" t="s">
        <v>1544</v>
      </c>
      <c r="S125" s="14">
        <v>27714243</v>
      </c>
      <c r="T125" s="14" t="s">
        <v>1445</v>
      </c>
      <c r="U125" s="14">
        <v>27719646</v>
      </c>
    </row>
    <row r="126" spans="1:21" x14ac:dyDescent="0.25">
      <c r="A126" t="s">
        <v>380</v>
      </c>
      <c r="B126" t="s">
        <v>381</v>
      </c>
      <c r="C126" t="s">
        <v>382</v>
      </c>
      <c r="D126" t="s">
        <v>34</v>
      </c>
      <c r="E126" t="s">
        <v>14</v>
      </c>
      <c r="F126" t="s">
        <v>843</v>
      </c>
      <c r="G126" t="s">
        <v>12</v>
      </c>
      <c r="H126" t="s">
        <v>138</v>
      </c>
      <c r="I126" s="140">
        <v>21011</v>
      </c>
      <c r="J126" t="s">
        <v>755</v>
      </c>
      <c r="K126" t="s">
        <v>31</v>
      </c>
      <c r="L126" t="s">
        <v>34</v>
      </c>
      <c r="M126" t="s">
        <v>1204</v>
      </c>
      <c r="N126" t="s">
        <v>574</v>
      </c>
      <c r="O126" t="s">
        <v>1245</v>
      </c>
      <c r="P126" s="14">
        <v>24673033</v>
      </c>
      <c r="Q126" s="14">
        <v>24673033</v>
      </c>
      <c r="R126" s="14" t="s">
        <v>410</v>
      </c>
      <c r="S126" s="14">
        <v>24673033</v>
      </c>
      <c r="T126" s="14" t="s">
        <v>1446</v>
      </c>
      <c r="U126" s="14">
        <v>24673035</v>
      </c>
    </row>
    <row r="127" spans="1:21" x14ac:dyDescent="0.25">
      <c r="A127" t="s">
        <v>374</v>
      </c>
      <c r="B127" t="s">
        <v>375</v>
      </c>
      <c r="C127" t="s">
        <v>376</v>
      </c>
      <c r="D127" t="s">
        <v>39</v>
      </c>
      <c r="E127" t="s">
        <v>8</v>
      </c>
      <c r="F127" t="s">
        <v>845</v>
      </c>
      <c r="G127" t="s">
        <v>11</v>
      </c>
      <c r="H127" t="s">
        <v>2</v>
      </c>
      <c r="I127" s="140">
        <v>50901</v>
      </c>
      <c r="J127" t="s">
        <v>658</v>
      </c>
      <c r="K127" t="s">
        <v>1179</v>
      </c>
      <c r="L127" t="s">
        <v>1182</v>
      </c>
      <c r="M127" t="s">
        <v>575</v>
      </c>
      <c r="N127" t="s">
        <v>575</v>
      </c>
      <c r="O127" t="s">
        <v>1245</v>
      </c>
      <c r="P127" s="14">
        <v>26577010</v>
      </c>
      <c r="Q127" s="14" t="s">
        <v>1348</v>
      </c>
      <c r="R127" s="14" t="s">
        <v>1545</v>
      </c>
      <c r="S127" s="14">
        <v>88495890</v>
      </c>
      <c r="T127" s="14" t="s">
        <v>1447</v>
      </c>
      <c r="U127" s="14">
        <v>88745417</v>
      </c>
    </row>
    <row r="128" spans="1:21" x14ac:dyDescent="0.25">
      <c r="A128" t="s">
        <v>457</v>
      </c>
      <c r="B128" t="s">
        <v>458</v>
      </c>
      <c r="C128" t="s">
        <v>459</v>
      </c>
      <c r="D128" t="s">
        <v>445</v>
      </c>
      <c r="E128" t="s">
        <v>4</v>
      </c>
      <c r="F128" t="s">
        <v>846</v>
      </c>
      <c r="G128" t="s">
        <v>3</v>
      </c>
      <c r="H128" t="s">
        <v>6</v>
      </c>
      <c r="I128" s="140">
        <v>70205</v>
      </c>
      <c r="J128" t="s">
        <v>1091</v>
      </c>
      <c r="K128" t="s">
        <v>443</v>
      </c>
      <c r="L128" t="s">
        <v>1192</v>
      </c>
      <c r="M128" t="s">
        <v>1194</v>
      </c>
      <c r="N128" t="s">
        <v>576</v>
      </c>
      <c r="O128" t="s">
        <v>1245</v>
      </c>
      <c r="P128" s="14">
        <v>27677180</v>
      </c>
      <c r="Q128" s="14">
        <v>27677180</v>
      </c>
      <c r="R128" s="14" t="s">
        <v>1259</v>
      </c>
      <c r="S128" s="14">
        <v>83144144</v>
      </c>
      <c r="T128" s="14" t="s">
        <v>1448</v>
      </c>
      <c r="U128" s="14">
        <v>89865713</v>
      </c>
    </row>
    <row r="129" spans="1:21" x14ac:dyDescent="0.25">
      <c r="A129" t="s">
        <v>388</v>
      </c>
      <c r="B129" t="s">
        <v>389</v>
      </c>
      <c r="C129" t="s">
        <v>390</v>
      </c>
      <c r="D129" t="s">
        <v>39</v>
      </c>
      <c r="E129" t="s">
        <v>6</v>
      </c>
      <c r="F129" t="s">
        <v>845</v>
      </c>
      <c r="G129" t="s">
        <v>138</v>
      </c>
      <c r="H129" t="s">
        <v>2</v>
      </c>
      <c r="I129" s="140">
        <v>51101</v>
      </c>
      <c r="J129" t="s">
        <v>664</v>
      </c>
      <c r="K129" t="s">
        <v>1179</v>
      </c>
      <c r="L129" t="s">
        <v>1183</v>
      </c>
      <c r="M129" t="s">
        <v>1183</v>
      </c>
      <c r="N129" t="s">
        <v>577</v>
      </c>
      <c r="O129" t="s">
        <v>1245</v>
      </c>
      <c r="P129" s="14">
        <v>26599045</v>
      </c>
      <c r="Q129" s="14">
        <v>26599494</v>
      </c>
      <c r="R129" s="14" t="s">
        <v>879</v>
      </c>
      <c r="S129" s="14">
        <v>26599045</v>
      </c>
      <c r="T129" s="14" t="s">
        <v>1546</v>
      </c>
      <c r="U129" s="14">
        <v>63790353</v>
      </c>
    </row>
    <row r="130" spans="1:21" x14ac:dyDescent="0.25">
      <c r="A130" t="s">
        <v>105</v>
      </c>
      <c r="B130" t="s">
        <v>106</v>
      </c>
      <c r="C130" t="s">
        <v>107</v>
      </c>
      <c r="D130" t="s">
        <v>442</v>
      </c>
      <c r="E130" t="s">
        <v>8</v>
      </c>
      <c r="F130" t="s">
        <v>838</v>
      </c>
      <c r="G130" t="s">
        <v>841</v>
      </c>
      <c r="H130" t="s">
        <v>7</v>
      </c>
      <c r="I130" s="140">
        <v>11906</v>
      </c>
      <c r="J130" t="s">
        <v>1017</v>
      </c>
      <c r="K130" t="s">
        <v>464</v>
      </c>
      <c r="L130" t="s">
        <v>442</v>
      </c>
      <c r="M130" t="s">
        <v>1159</v>
      </c>
      <c r="N130" t="s">
        <v>470</v>
      </c>
      <c r="O130" t="s">
        <v>1245</v>
      </c>
      <c r="P130" s="14">
        <v>27370025</v>
      </c>
      <c r="Q130" s="14">
        <v>27370168</v>
      </c>
      <c r="R130" s="14" t="s">
        <v>850</v>
      </c>
      <c r="S130" s="14">
        <v>27370025</v>
      </c>
      <c r="T130" s="14" t="s">
        <v>1449</v>
      </c>
      <c r="U130" s="14">
        <v>27725189</v>
      </c>
    </row>
    <row r="131" spans="1:21" x14ac:dyDescent="0.25">
      <c r="A131" t="s">
        <v>397</v>
      </c>
      <c r="B131" t="s">
        <v>398</v>
      </c>
      <c r="C131" t="s">
        <v>399</v>
      </c>
      <c r="D131" t="s">
        <v>34</v>
      </c>
      <c r="E131" t="s">
        <v>8</v>
      </c>
      <c r="F131" t="s">
        <v>843</v>
      </c>
      <c r="G131" t="s">
        <v>12</v>
      </c>
      <c r="H131" t="s">
        <v>138</v>
      </c>
      <c r="I131" s="140">
        <v>21011</v>
      </c>
      <c r="J131" t="s">
        <v>755</v>
      </c>
      <c r="K131" t="s">
        <v>31</v>
      </c>
      <c r="L131" t="s">
        <v>34</v>
      </c>
      <c r="M131" t="s">
        <v>1204</v>
      </c>
      <c r="N131" t="s">
        <v>578</v>
      </c>
      <c r="O131" t="s">
        <v>1245</v>
      </c>
      <c r="P131" s="14">
        <v>24695006</v>
      </c>
      <c r="Q131" s="14" t="s">
        <v>1348</v>
      </c>
      <c r="R131" s="14" t="s">
        <v>1261</v>
      </c>
      <c r="S131" s="14">
        <v>86173326</v>
      </c>
      <c r="T131" s="14" t="s">
        <v>1450</v>
      </c>
      <c r="U131" s="14">
        <v>24699197</v>
      </c>
    </row>
    <row r="132" spans="1:21" x14ac:dyDescent="0.25">
      <c r="A132" t="s">
        <v>265</v>
      </c>
      <c r="B132" t="s">
        <v>266</v>
      </c>
      <c r="C132" t="s">
        <v>267</v>
      </c>
      <c r="D132" t="s">
        <v>38</v>
      </c>
      <c r="E132" t="s">
        <v>7</v>
      </c>
      <c r="F132" t="s">
        <v>838</v>
      </c>
      <c r="G132" t="s">
        <v>847</v>
      </c>
      <c r="H132" t="s">
        <v>2</v>
      </c>
      <c r="I132" s="140">
        <v>11601</v>
      </c>
      <c r="J132" t="s">
        <v>998</v>
      </c>
      <c r="K132" t="s">
        <v>464</v>
      </c>
      <c r="L132" t="s">
        <v>865</v>
      </c>
      <c r="M132" t="s">
        <v>1153</v>
      </c>
      <c r="N132" t="s">
        <v>865</v>
      </c>
      <c r="O132" t="s">
        <v>1245</v>
      </c>
      <c r="P132" s="14">
        <v>40000256</v>
      </c>
      <c r="Q132" s="14">
        <v>24190361</v>
      </c>
      <c r="R132" s="14" t="s">
        <v>855</v>
      </c>
      <c r="S132" s="14" t="s">
        <v>1348</v>
      </c>
      <c r="T132" s="14" t="s">
        <v>1547</v>
      </c>
      <c r="U132" s="14">
        <v>24190180</v>
      </c>
    </row>
    <row r="133" spans="1:21" x14ac:dyDescent="0.25">
      <c r="A133" t="s">
        <v>587</v>
      </c>
      <c r="B133" t="s">
        <v>588</v>
      </c>
      <c r="C133" t="s">
        <v>589</v>
      </c>
      <c r="D133" t="s">
        <v>39</v>
      </c>
      <c r="E133" t="s">
        <v>10</v>
      </c>
      <c r="F133" t="s">
        <v>845</v>
      </c>
      <c r="G133" t="s">
        <v>11</v>
      </c>
      <c r="H133" t="s">
        <v>7</v>
      </c>
      <c r="I133" s="140">
        <v>50906</v>
      </c>
      <c r="J133" t="s">
        <v>824</v>
      </c>
      <c r="K133" t="s">
        <v>1179</v>
      </c>
      <c r="L133" t="s">
        <v>1182</v>
      </c>
      <c r="M133" t="s">
        <v>1184</v>
      </c>
      <c r="N133" t="s">
        <v>1164</v>
      </c>
      <c r="O133" t="s">
        <v>1245</v>
      </c>
      <c r="P133" s="14">
        <v>86096584</v>
      </c>
      <c r="Q133" s="14" t="s">
        <v>1348</v>
      </c>
      <c r="R133" s="14" t="s">
        <v>878</v>
      </c>
      <c r="S133" s="14">
        <v>83571226</v>
      </c>
      <c r="T133" s="14" t="s">
        <v>1548</v>
      </c>
      <c r="U133" s="14">
        <v>83588453</v>
      </c>
    </row>
    <row r="134" spans="1:21" x14ac:dyDescent="0.25">
      <c r="A134" t="s">
        <v>121</v>
      </c>
      <c r="B134" t="s">
        <v>110</v>
      </c>
      <c r="C134" t="s">
        <v>111</v>
      </c>
      <c r="D134" t="s">
        <v>39</v>
      </c>
      <c r="E134" t="s">
        <v>5</v>
      </c>
      <c r="F134" t="s">
        <v>845</v>
      </c>
      <c r="G134" t="s">
        <v>3</v>
      </c>
      <c r="H134" t="s">
        <v>4</v>
      </c>
      <c r="I134" s="140">
        <v>50203</v>
      </c>
      <c r="J134" t="s">
        <v>709</v>
      </c>
      <c r="K134" t="s">
        <v>1179</v>
      </c>
      <c r="L134" t="s">
        <v>39</v>
      </c>
      <c r="M134" t="s">
        <v>478</v>
      </c>
      <c r="N134" t="s">
        <v>532</v>
      </c>
      <c r="O134" t="s">
        <v>1245</v>
      </c>
      <c r="P134" s="14">
        <v>45001829</v>
      </c>
      <c r="Q134" s="14">
        <v>88945445</v>
      </c>
      <c r="R134" s="14" t="s">
        <v>877</v>
      </c>
      <c r="S134" s="14">
        <v>88393491</v>
      </c>
      <c r="T134" s="14" t="s">
        <v>1451</v>
      </c>
      <c r="U134" s="14">
        <v>26853425</v>
      </c>
    </row>
    <row r="135" spans="1:21" x14ac:dyDescent="0.25">
      <c r="A135" t="s">
        <v>418</v>
      </c>
      <c r="B135" t="s">
        <v>419</v>
      </c>
      <c r="C135" t="s">
        <v>1452</v>
      </c>
      <c r="D135" t="s">
        <v>440</v>
      </c>
      <c r="E135" t="s">
        <v>2</v>
      </c>
      <c r="F135" t="s">
        <v>838</v>
      </c>
      <c r="G135" t="s">
        <v>2</v>
      </c>
      <c r="H135" t="s">
        <v>3</v>
      </c>
      <c r="I135" s="140">
        <v>10102</v>
      </c>
      <c r="J135" t="s">
        <v>883</v>
      </c>
      <c r="K135" t="s">
        <v>464</v>
      </c>
      <c r="L135" t="s">
        <v>464</v>
      </c>
      <c r="M135" t="s">
        <v>1242</v>
      </c>
      <c r="N135" t="s">
        <v>579</v>
      </c>
      <c r="O135" t="s">
        <v>1245</v>
      </c>
      <c r="P135" s="14">
        <v>21222801</v>
      </c>
      <c r="Q135" s="14">
        <v>22213849</v>
      </c>
      <c r="R135" s="14" t="s">
        <v>1348</v>
      </c>
      <c r="S135" s="14" t="s">
        <v>1348</v>
      </c>
      <c r="T135" s="14" t="s">
        <v>1453</v>
      </c>
      <c r="U135" s="14">
        <v>88116528</v>
      </c>
    </row>
    <row r="136" spans="1:21" x14ac:dyDescent="0.25">
      <c r="A136" t="s">
        <v>620</v>
      </c>
      <c r="B136" t="s">
        <v>460</v>
      </c>
      <c r="C136" t="s">
        <v>590</v>
      </c>
      <c r="D136" t="s">
        <v>226</v>
      </c>
      <c r="E136" t="s">
        <v>14</v>
      </c>
      <c r="F136" t="s">
        <v>842</v>
      </c>
      <c r="G136" t="s">
        <v>10</v>
      </c>
      <c r="H136" t="s">
        <v>6</v>
      </c>
      <c r="I136" s="140">
        <v>60805</v>
      </c>
      <c r="J136" t="s">
        <v>815</v>
      </c>
      <c r="K136" t="s">
        <v>36</v>
      </c>
      <c r="L136" t="s">
        <v>1226</v>
      </c>
      <c r="M136" t="s">
        <v>1232</v>
      </c>
      <c r="N136" t="s">
        <v>568</v>
      </c>
      <c r="O136" t="s">
        <v>1245</v>
      </c>
      <c r="P136" s="14">
        <v>27848114</v>
      </c>
      <c r="Q136" s="14">
        <v>22001149</v>
      </c>
      <c r="R136" s="14" t="s">
        <v>1269</v>
      </c>
      <c r="S136" s="14">
        <v>89607626</v>
      </c>
      <c r="T136" s="14" t="s">
        <v>1454</v>
      </c>
      <c r="U136" s="14">
        <v>27848079</v>
      </c>
    </row>
    <row r="137" spans="1:21" x14ac:dyDescent="0.25">
      <c r="A137" t="s">
        <v>461</v>
      </c>
      <c r="B137" t="s">
        <v>462</v>
      </c>
      <c r="C137" t="s">
        <v>463</v>
      </c>
      <c r="D137" t="s">
        <v>34</v>
      </c>
      <c r="E137" t="s">
        <v>6</v>
      </c>
      <c r="F137" t="s">
        <v>843</v>
      </c>
      <c r="G137" t="s">
        <v>12</v>
      </c>
      <c r="H137" t="s">
        <v>7</v>
      </c>
      <c r="I137" s="140">
        <v>21006</v>
      </c>
      <c r="J137" t="s">
        <v>751</v>
      </c>
      <c r="K137" t="s">
        <v>31</v>
      </c>
      <c r="L137" t="s">
        <v>34</v>
      </c>
      <c r="M137" t="s">
        <v>580</v>
      </c>
      <c r="N137" t="s">
        <v>580</v>
      </c>
      <c r="O137" t="s">
        <v>1245</v>
      </c>
      <c r="P137" s="14">
        <v>24733037</v>
      </c>
      <c r="Q137" s="14" t="s">
        <v>1348</v>
      </c>
      <c r="R137" s="14" t="s">
        <v>1549</v>
      </c>
      <c r="S137" s="14">
        <v>24733037</v>
      </c>
      <c r="T137" s="14" t="s">
        <v>1550</v>
      </c>
      <c r="U137" s="14">
        <v>24733118</v>
      </c>
    </row>
    <row r="138" spans="1:21" x14ac:dyDescent="0.25">
      <c r="A138" t="s">
        <v>1551</v>
      </c>
      <c r="B138" t="s">
        <v>1552</v>
      </c>
      <c r="C138" t="s">
        <v>1553</v>
      </c>
      <c r="D138" t="s">
        <v>32</v>
      </c>
      <c r="E138" t="s">
        <v>7</v>
      </c>
      <c r="F138" t="s">
        <v>837</v>
      </c>
      <c r="G138" t="s">
        <v>4</v>
      </c>
      <c r="H138" t="s">
        <v>6</v>
      </c>
      <c r="I138" s="140">
        <v>30305</v>
      </c>
      <c r="J138" t="s">
        <v>1084</v>
      </c>
      <c r="K138" t="s">
        <v>32</v>
      </c>
      <c r="L138" t="s">
        <v>1142</v>
      </c>
      <c r="M138" t="s">
        <v>1554</v>
      </c>
      <c r="N138" t="s">
        <v>1555</v>
      </c>
      <c r="O138" t="s">
        <v>1245</v>
      </c>
      <c r="P138" s="14">
        <v>22785780</v>
      </c>
      <c r="Q138" s="14" t="s">
        <v>1348</v>
      </c>
      <c r="R138" s="14" t="s">
        <v>1556</v>
      </c>
      <c r="S138" s="14">
        <v>22785780</v>
      </c>
      <c r="T138" s="14" t="s">
        <v>1369</v>
      </c>
      <c r="U138" s="14">
        <v>22792767</v>
      </c>
    </row>
    <row r="139" spans="1:21" x14ac:dyDescent="0.25">
      <c r="A139" t="s">
        <v>1557</v>
      </c>
      <c r="B139" t="s">
        <v>1558</v>
      </c>
      <c r="C139" t="s">
        <v>1559</v>
      </c>
      <c r="D139" t="s">
        <v>58</v>
      </c>
      <c r="E139" t="s">
        <v>4</v>
      </c>
      <c r="F139" t="s">
        <v>845</v>
      </c>
      <c r="G139" t="s">
        <v>10</v>
      </c>
      <c r="H139" t="s">
        <v>8</v>
      </c>
      <c r="I139" s="140">
        <v>50807</v>
      </c>
      <c r="J139" t="s">
        <v>1110</v>
      </c>
      <c r="K139" t="s">
        <v>1179</v>
      </c>
      <c r="L139" t="s">
        <v>536</v>
      </c>
      <c r="M139" t="s">
        <v>1560</v>
      </c>
      <c r="N139" t="s">
        <v>1561</v>
      </c>
      <c r="O139" t="s">
        <v>1245</v>
      </c>
      <c r="P139" s="14">
        <v>26944360</v>
      </c>
      <c r="Q139" s="14">
        <v>26944360</v>
      </c>
      <c r="R139" s="14" t="s">
        <v>1562</v>
      </c>
      <c r="S139" s="14">
        <v>113200735</v>
      </c>
      <c r="T139" s="14" t="s">
        <v>1563</v>
      </c>
      <c r="U139" s="14">
        <v>88619951</v>
      </c>
    </row>
    <row r="140" spans="1:21" x14ac:dyDescent="0.25">
      <c r="A140" t="s">
        <v>1564</v>
      </c>
      <c r="B140" t="s">
        <v>1565</v>
      </c>
      <c r="C140" t="s">
        <v>1566</v>
      </c>
      <c r="D140" t="s">
        <v>36</v>
      </c>
      <c r="E140" t="s">
        <v>4</v>
      </c>
      <c r="F140" t="s">
        <v>842</v>
      </c>
      <c r="G140" t="s">
        <v>2</v>
      </c>
      <c r="H140" t="s">
        <v>840</v>
      </c>
      <c r="I140" s="140">
        <v>60113</v>
      </c>
      <c r="J140" t="s">
        <v>833</v>
      </c>
      <c r="K140" t="s">
        <v>36</v>
      </c>
      <c r="L140" t="s">
        <v>36</v>
      </c>
      <c r="M140" t="s">
        <v>1567</v>
      </c>
      <c r="N140" t="s">
        <v>1568</v>
      </c>
      <c r="O140" t="s">
        <v>1245</v>
      </c>
      <c r="P140" s="14">
        <v>26613347</v>
      </c>
      <c r="Q140" s="14" t="s">
        <v>1348</v>
      </c>
      <c r="R140" s="14" t="s">
        <v>1569</v>
      </c>
      <c r="S140" s="14">
        <v>89539374</v>
      </c>
      <c r="T140" s="14" t="s">
        <v>1570</v>
      </c>
      <c r="U140" s="14">
        <v>25591100</v>
      </c>
    </row>
  </sheetData>
  <sheetProtection algorithmName="SHA-512" hashValue="0CDLj8Q3ntEAdWiXEwev+uaQUluHylFieqirobfEzP+q+pYQwvhpoW6lMzrPjsWrA6i/meGfFxj/XagbRtD8ow==" saltValue="EKA6jzJa/+KNvuHPO3hr/g==" spinCount="100000" sheet="1" objects="1" scenarios="1"/>
  <sortState xmlns:xlrd2="http://schemas.microsoft.com/office/spreadsheetml/2017/richdata2" ref="A3:U140">
    <sortCondition ref="A3:A14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92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7.140625" style="16" customWidth="1"/>
    <col min="2" max="2" width="43.140625" style="18" customWidth="1"/>
    <col min="3" max="3" width="63.85546875" style="18" customWidth="1"/>
    <col min="4" max="4" width="2.85546875" style="18" customWidth="1"/>
    <col min="5" max="5" width="45" style="18" customWidth="1"/>
    <col min="6" max="16384" width="11.42578125" style="17"/>
  </cols>
  <sheetData>
    <row r="1" spans="1:5" x14ac:dyDescent="0.25">
      <c r="A1" s="186">
        <v>1</v>
      </c>
    </row>
    <row r="2" spans="1:5" ht="34.5" customHeight="1" x14ac:dyDescent="0.5">
      <c r="A2" s="186">
        <v>2</v>
      </c>
      <c r="B2" s="193" t="s">
        <v>1456</v>
      </c>
      <c r="C2" s="193"/>
      <c r="D2" s="193"/>
      <c r="E2" s="193"/>
    </row>
    <row r="3" spans="1:5" ht="31.5" customHeight="1" x14ac:dyDescent="0.25">
      <c r="A3" s="186">
        <v>3</v>
      </c>
      <c r="B3" s="194" t="s">
        <v>1460</v>
      </c>
      <c r="C3" s="194"/>
      <c r="D3" s="194"/>
      <c r="E3" s="194"/>
    </row>
    <row r="4" spans="1:5" ht="31.5" customHeight="1" x14ac:dyDescent="0.25">
      <c r="A4" s="186">
        <v>4</v>
      </c>
      <c r="B4" s="194" t="s">
        <v>1461</v>
      </c>
      <c r="C4" s="194"/>
      <c r="D4" s="194"/>
      <c r="E4" s="194"/>
    </row>
    <row r="5" spans="1:5" ht="15.75" customHeight="1" x14ac:dyDescent="0.25">
      <c r="A5" s="186">
        <v>5</v>
      </c>
      <c r="D5" s="19"/>
      <c r="E5" s="206" t="s">
        <v>1459</v>
      </c>
    </row>
    <row r="6" spans="1:5" ht="21.75" customHeight="1" x14ac:dyDescent="0.25">
      <c r="A6" s="186">
        <v>6</v>
      </c>
      <c r="B6" s="20" t="s">
        <v>29</v>
      </c>
      <c r="C6" s="133"/>
      <c r="D6" s="21"/>
      <c r="E6" s="207"/>
    </row>
    <row r="7" spans="1:5" ht="21.75" customHeight="1" x14ac:dyDescent="0.25">
      <c r="A7" s="186">
        <v>7</v>
      </c>
      <c r="B7" s="20" t="s">
        <v>30</v>
      </c>
      <c r="C7" s="134" t="str">
        <f>IFERROR(VLOOKUP(C6,datos,3,0),"")</f>
        <v/>
      </c>
      <c r="D7" s="21"/>
      <c r="E7" s="195" t="str">
        <f>CONCATENATE("2.",C8,"-",C6,"-",C7)</f>
        <v>2.--</v>
      </c>
    </row>
    <row r="8" spans="1:5" ht="21.75" customHeight="1" x14ac:dyDescent="0.25">
      <c r="A8" s="186">
        <v>8</v>
      </c>
      <c r="B8" s="20" t="s">
        <v>1</v>
      </c>
      <c r="C8" s="22" t="str">
        <f>IFERROR(VLOOKUP(C6,datos,2,0),"")</f>
        <v/>
      </c>
      <c r="D8" s="21"/>
      <c r="E8" s="196"/>
    </row>
    <row r="9" spans="1:5" ht="21" customHeight="1" x14ac:dyDescent="0.25">
      <c r="A9" s="186">
        <v>9</v>
      </c>
      <c r="B9" s="20"/>
      <c r="D9" s="21"/>
    </row>
    <row r="10" spans="1:5" ht="21" customHeight="1" x14ac:dyDescent="0.25">
      <c r="A10" s="186">
        <v>10</v>
      </c>
      <c r="B10" s="20" t="s">
        <v>1324</v>
      </c>
      <c r="C10" s="135" t="str">
        <f>IFERROR(VLOOKUP(C6,datos,16,0),"")</f>
        <v/>
      </c>
      <c r="D10" s="23"/>
    </row>
    <row r="11" spans="1:5" ht="21" customHeight="1" x14ac:dyDescent="0.25">
      <c r="A11" s="186">
        <v>11</v>
      </c>
      <c r="B11" s="20" t="s">
        <v>1325</v>
      </c>
      <c r="C11" s="135" t="str">
        <f>IFERROR(VLOOKUP(C6,datos,17,0),"")</f>
        <v/>
      </c>
      <c r="D11" s="23"/>
    </row>
    <row r="12" spans="1:5" ht="21" customHeight="1" x14ac:dyDescent="0.25">
      <c r="A12" s="186">
        <v>12</v>
      </c>
      <c r="B12" s="20"/>
      <c r="C12" s="24"/>
      <c r="D12" s="23"/>
      <c r="E12" s="25" t="s">
        <v>1326</v>
      </c>
    </row>
    <row r="13" spans="1:5" ht="21" customHeight="1" x14ac:dyDescent="0.25">
      <c r="A13" s="186">
        <v>13</v>
      </c>
      <c r="B13" s="20" t="s">
        <v>1327</v>
      </c>
      <c r="C13" s="136" t="str">
        <f>IFERROR(VLOOKUP(C14,prov,2,0),"")</f>
        <v/>
      </c>
      <c r="D13" s="26"/>
    </row>
    <row r="14" spans="1:5" ht="21" customHeight="1" x14ac:dyDescent="0.25">
      <c r="A14" s="186">
        <v>14</v>
      </c>
      <c r="B14" s="20" t="s">
        <v>584</v>
      </c>
      <c r="C14" s="27" t="str">
        <f>IFERROR(VLOOKUP(C6,datos,9,0),"")</f>
        <v/>
      </c>
      <c r="D14" s="26"/>
    </row>
    <row r="15" spans="1:5" ht="21" customHeight="1" x14ac:dyDescent="0.25">
      <c r="A15" s="186">
        <v>15</v>
      </c>
      <c r="B15" s="28" t="s">
        <v>9</v>
      </c>
      <c r="C15" s="137" t="str">
        <f>IFERROR(VLOOKUP(C6,datos,15,0),"")</f>
        <v/>
      </c>
      <c r="D15" s="29"/>
    </row>
    <row r="16" spans="1:5" ht="21" customHeight="1" x14ac:dyDescent="0.25">
      <c r="A16" s="186">
        <v>16</v>
      </c>
      <c r="B16" s="28" t="s">
        <v>28</v>
      </c>
      <c r="C16" s="137" t="str">
        <f>IFERROR(VLOOKUP(C6,datos,4,0),"")</f>
        <v/>
      </c>
      <c r="D16" s="29"/>
    </row>
    <row r="17" spans="1:5" ht="21" customHeight="1" x14ac:dyDescent="0.25">
      <c r="A17" s="186">
        <v>17</v>
      </c>
      <c r="B17" s="28" t="s">
        <v>13</v>
      </c>
      <c r="C17" s="138" t="str">
        <f>IFERROR(VLOOKUP(C6,datos,5,0),"")</f>
        <v/>
      </c>
      <c r="D17" s="29"/>
      <c r="E17" s="25" t="s">
        <v>1328</v>
      </c>
    </row>
    <row r="18" spans="1:5" ht="21" customHeight="1" x14ac:dyDescent="0.25">
      <c r="A18" s="186">
        <v>18</v>
      </c>
      <c r="B18" s="28"/>
      <c r="C18" s="30"/>
      <c r="D18" s="29"/>
      <c r="E18" s="31"/>
    </row>
    <row r="19" spans="1:5" ht="21" customHeight="1" x14ac:dyDescent="0.25">
      <c r="A19" s="186">
        <v>19</v>
      </c>
      <c r="B19" s="20" t="s">
        <v>1329</v>
      </c>
      <c r="C19" s="139" t="str">
        <f>IFERROR(VLOOKUP(C6,datos,18,0),"")</f>
        <v/>
      </c>
      <c r="D19" s="32"/>
    </row>
    <row r="20" spans="1:5" ht="21" customHeight="1" x14ac:dyDescent="0.25">
      <c r="A20" s="186">
        <v>20</v>
      </c>
      <c r="B20" s="20" t="s">
        <v>1330</v>
      </c>
      <c r="C20" s="135" t="str">
        <f>IFERROR(VLOOKUP(C6,datos,19,0),"")</f>
        <v/>
      </c>
      <c r="D20" s="33"/>
    </row>
    <row r="21" spans="1:5" ht="21" customHeight="1" x14ac:dyDescent="0.25">
      <c r="A21" s="186">
        <v>21</v>
      </c>
      <c r="B21" s="20" t="s">
        <v>1331</v>
      </c>
      <c r="C21" s="139" t="str">
        <f>IFERROR(VLOOKUP(C6,datos,20,0),"")</f>
        <v/>
      </c>
      <c r="D21" s="29"/>
    </row>
    <row r="22" spans="1:5" ht="21" customHeight="1" x14ac:dyDescent="0.25">
      <c r="A22" s="186">
        <v>22</v>
      </c>
      <c r="B22" s="20" t="s">
        <v>1332</v>
      </c>
      <c r="C22" s="135" t="str">
        <f>IFERROR(VLOOKUP(C6,datos,21,0),"")</f>
        <v/>
      </c>
      <c r="E22" s="25" t="s">
        <v>1333</v>
      </c>
    </row>
    <row r="23" spans="1:5" ht="21" customHeight="1" x14ac:dyDescent="0.25">
      <c r="B23" s="34"/>
    </row>
    <row r="24" spans="1:5" ht="21" customHeight="1" x14ac:dyDescent="0.25">
      <c r="C24" s="197" t="s">
        <v>1457</v>
      </c>
      <c r="D24" s="198"/>
      <c r="E24" s="199"/>
    </row>
    <row r="25" spans="1:5" ht="21" customHeight="1" x14ac:dyDescent="0.25">
      <c r="C25" s="200"/>
      <c r="D25" s="201"/>
      <c r="E25" s="202"/>
    </row>
    <row r="26" spans="1:5" ht="21" customHeight="1" x14ac:dyDescent="0.25">
      <c r="C26" s="203"/>
      <c r="D26" s="204"/>
      <c r="E26" s="205"/>
    </row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87" ht="1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5" customHeight="1" x14ac:dyDescent="0.25"/>
  </sheetData>
  <sheetProtection algorithmName="SHA-512" hashValue="z7gK2IKiL0w5KiMapQAntLtUqu26LmpFOdtaoYkExlljXPy6SomwSnWORKCqzKTvdnjyLMCoc7YFftcMHZrZ4g==" saltValue="joZsqHwmJoa3VH/SLYyPXQ==" spinCount="100000" sheet="1" objects="1" scenarios="1"/>
  <mergeCells count="6">
    <mergeCell ref="B2:E2"/>
    <mergeCell ref="B4:E4"/>
    <mergeCell ref="E7:E8"/>
    <mergeCell ref="C24:E26"/>
    <mergeCell ref="E5:E6"/>
    <mergeCell ref="B3:E3"/>
  </mergeCells>
  <conditionalFormatting sqref="C7">
    <cfRule type="cellIs" dxfId="21" priority="5" operator="equal">
      <formula>#N/A</formula>
    </cfRule>
  </conditionalFormatting>
  <conditionalFormatting sqref="C19:C22">
    <cfRule type="cellIs" dxfId="20" priority="1" operator="equal">
      <formula>#N/A</formula>
    </cfRule>
  </conditionalFormatting>
  <conditionalFormatting sqref="C10:D18">
    <cfRule type="cellIs" dxfId="19" priority="4" operator="equal">
      <formula>#N/A</formula>
    </cfRule>
  </conditionalFormatting>
  <dataValidations count="1">
    <dataValidation allowBlank="1" showInputMessage="1" showErrorMessage="1" prompt="Digite únicamente los últimos 4 dígitos del Código Presupuestario._x000a__x000a_Saint Clare debe digitar 0003" sqref="C6" xr:uid="{00000000-0002-0000-0200-000000000000}"/>
  </dataValidations>
  <printOptions horizontalCentered="1"/>
  <pageMargins left="0.39370078740157483" right="0.39370078740157483" top="1.1023622047244095" bottom="0.39370078740157483" header="0.31496062992125984" footer="0.15748031496062992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Z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106" customWidth="1"/>
    <col min="2" max="2" width="38.28515625" style="17" customWidth="1"/>
    <col min="3" max="11" width="8.28515625" style="17" customWidth="1"/>
    <col min="12" max="16384" width="11.42578125" style="108"/>
  </cols>
  <sheetData>
    <row r="1" spans="1:26" ht="18.75" x14ac:dyDescent="0.3">
      <c r="A1" s="186">
        <v>1</v>
      </c>
      <c r="B1" s="35" t="s">
        <v>585</v>
      </c>
      <c r="C1" s="107"/>
      <c r="D1" s="107"/>
      <c r="E1" s="107"/>
      <c r="F1" s="108"/>
      <c r="L1" s="109"/>
      <c r="M1" s="109"/>
      <c r="N1" s="109"/>
      <c r="O1" s="109"/>
      <c r="P1" s="109"/>
      <c r="Q1" s="109"/>
      <c r="R1" s="109"/>
    </row>
    <row r="2" spans="1:26" ht="18.75" x14ac:dyDescent="0.3">
      <c r="A2" s="186">
        <v>2</v>
      </c>
      <c r="B2" s="35" t="s">
        <v>880</v>
      </c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109"/>
      <c r="N2" s="109"/>
      <c r="O2" s="109"/>
      <c r="P2" s="109"/>
      <c r="Q2" s="109"/>
      <c r="R2" s="109"/>
    </row>
    <row r="3" spans="1:26" s="17" customFormat="1" ht="19.5" thickBot="1" x14ac:dyDescent="0.35">
      <c r="A3" s="186">
        <v>3</v>
      </c>
      <c r="B3" s="187" t="s">
        <v>1571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41.25" customHeight="1" thickTop="1" x14ac:dyDescent="0.25">
      <c r="A4" s="186">
        <v>4</v>
      </c>
      <c r="B4" s="209" t="s">
        <v>1455</v>
      </c>
      <c r="C4" s="211" t="s">
        <v>0</v>
      </c>
      <c r="D4" s="212"/>
      <c r="E4" s="212"/>
      <c r="F4" s="213" t="s">
        <v>37</v>
      </c>
      <c r="G4" s="208"/>
      <c r="H4" s="214"/>
      <c r="I4" s="208" t="s">
        <v>126</v>
      </c>
      <c r="J4" s="208"/>
      <c r="K4" s="208"/>
    </row>
    <row r="5" spans="1:26" ht="29.25" customHeight="1" thickBot="1" x14ac:dyDescent="0.3">
      <c r="A5" s="186">
        <v>5</v>
      </c>
      <c r="B5" s="210"/>
      <c r="C5" s="143" t="s">
        <v>0</v>
      </c>
      <c r="D5" s="144" t="s">
        <v>112</v>
      </c>
      <c r="E5" s="101" t="s">
        <v>113</v>
      </c>
      <c r="F5" s="102" t="s">
        <v>0</v>
      </c>
      <c r="G5" s="144" t="s">
        <v>112</v>
      </c>
      <c r="H5" s="145" t="s">
        <v>113</v>
      </c>
      <c r="I5" s="103" t="s">
        <v>0</v>
      </c>
      <c r="J5" s="144" t="s">
        <v>112</v>
      </c>
      <c r="K5" s="101" t="s">
        <v>113</v>
      </c>
    </row>
    <row r="6" spans="1:26" ht="27" customHeight="1" thickTop="1" thickBot="1" x14ac:dyDescent="0.3">
      <c r="A6" s="186">
        <v>6</v>
      </c>
      <c r="B6" s="110" t="s">
        <v>1572</v>
      </c>
      <c r="C6" s="111">
        <f>+D6+E6</f>
        <v>0</v>
      </c>
      <c r="D6" s="112">
        <f>+G6+J6</f>
        <v>0</v>
      </c>
      <c r="E6" s="113">
        <f>+H6+K6</f>
        <v>0</v>
      </c>
      <c r="F6" s="114">
        <f>+G6+H6</f>
        <v>0</v>
      </c>
      <c r="G6" s="177"/>
      <c r="H6" s="178"/>
      <c r="I6" s="113">
        <f>+J6+K6</f>
        <v>0</v>
      </c>
      <c r="J6" s="177"/>
      <c r="K6" s="183"/>
    </row>
    <row r="7" spans="1:26" ht="25.5" customHeight="1" x14ac:dyDescent="0.25">
      <c r="A7" s="186">
        <v>7</v>
      </c>
      <c r="B7" s="115" t="s">
        <v>1573</v>
      </c>
      <c r="C7" s="41">
        <f>+D7+E7</f>
        <v>0</v>
      </c>
      <c r="D7" s="84">
        <f t="shared" ref="D7:E11" si="0">+G7+J7</f>
        <v>0</v>
      </c>
      <c r="E7" s="105">
        <f t="shared" si="0"/>
        <v>0</v>
      </c>
      <c r="F7" s="42">
        <f>+G7+H7</f>
        <v>0</v>
      </c>
      <c r="G7" s="179"/>
      <c r="H7" s="180"/>
      <c r="I7" s="105">
        <f>+J7+K7</f>
        <v>0</v>
      </c>
      <c r="J7" s="179"/>
      <c r="K7" s="184"/>
    </row>
    <row r="8" spans="1:26" ht="25.5" customHeight="1" x14ac:dyDescent="0.25">
      <c r="A8" s="186">
        <v>8</v>
      </c>
      <c r="B8" s="116" t="s">
        <v>1574</v>
      </c>
      <c r="C8" s="46">
        <f t="shared" ref="C8" si="1">+D8+E8</f>
        <v>0</v>
      </c>
      <c r="D8" s="89">
        <f t="shared" si="0"/>
        <v>0</v>
      </c>
      <c r="E8" s="90">
        <f t="shared" si="0"/>
        <v>0</v>
      </c>
      <c r="F8" s="52">
        <f t="shared" ref="F8" si="2">+G8+H8</f>
        <v>0</v>
      </c>
      <c r="G8" s="157"/>
      <c r="H8" s="158"/>
      <c r="I8" s="90">
        <f t="shared" ref="I8" si="3">+J8+K8</f>
        <v>0</v>
      </c>
      <c r="J8" s="157"/>
      <c r="K8" s="161"/>
    </row>
    <row r="9" spans="1:26" ht="25.5" customHeight="1" x14ac:dyDescent="0.25">
      <c r="A9" s="186">
        <v>9</v>
      </c>
      <c r="B9" s="116" t="s">
        <v>1575</v>
      </c>
      <c r="C9" s="46">
        <f t="shared" ref="C9" si="4">+D9+E9</f>
        <v>0</v>
      </c>
      <c r="D9" s="89">
        <f t="shared" si="0"/>
        <v>0</v>
      </c>
      <c r="E9" s="90">
        <f t="shared" si="0"/>
        <v>0</v>
      </c>
      <c r="F9" s="52">
        <f t="shared" ref="F9" si="5">+G9+H9</f>
        <v>0</v>
      </c>
      <c r="G9" s="157"/>
      <c r="H9" s="158"/>
      <c r="I9" s="90">
        <f t="shared" ref="I9" si="6">+J9+K9</f>
        <v>0</v>
      </c>
      <c r="J9" s="157"/>
      <c r="K9" s="161"/>
    </row>
    <row r="10" spans="1:26" ht="25.5" customHeight="1" x14ac:dyDescent="0.25">
      <c r="A10" s="186">
        <v>10</v>
      </c>
      <c r="B10" s="116" t="s">
        <v>1458</v>
      </c>
      <c r="C10" s="46">
        <f t="shared" ref="C10" si="7">+D10+E10</f>
        <v>0</v>
      </c>
      <c r="D10" s="89">
        <f t="shared" si="0"/>
        <v>0</v>
      </c>
      <c r="E10" s="90">
        <f t="shared" si="0"/>
        <v>0</v>
      </c>
      <c r="F10" s="52">
        <f t="shared" ref="F10" si="8">+G10+H10</f>
        <v>0</v>
      </c>
      <c r="G10" s="157"/>
      <c r="H10" s="158"/>
      <c r="I10" s="90">
        <f t="shared" ref="I10" si="9">+J10+K10</f>
        <v>0</v>
      </c>
      <c r="J10" s="157"/>
      <c r="K10" s="161"/>
    </row>
    <row r="11" spans="1:26" ht="25.5" customHeight="1" thickBot="1" x14ac:dyDescent="0.3">
      <c r="A11" s="186">
        <v>11</v>
      </c>
      <c r="B11" s="117" t="s">
        <v>1576</v>
      </c>
      <c r="C11" s="118">
        <f t="shared" ref="C11" si="10">+D11+E11</f>
        <v>0</v>
      </c>
      <c r="D11" s="119">
        <f t="shared" si="0"/>
        <v>0</v>
      </c>
      <c r="E11" s="120">
        <f t="shared" si="0"/>
        <v>0</v>
      </c>
      <c r="F11" s="121">
        <f t="shared" ref="F11" si="11">+G11+H11</f>
        <v>0</v>
      </c>
      <c r="G11" s="181"/>
      <c r="H11" s="182"/>
      <c r="I11" s="120">
        <f t="shared" ref="I11" si="12">+J11+K11</f>
        <v>0</v>
      </c>
      <c r="J11" s="181"/>
      <c r="K11" s="185"/>
    </row>
    <row r="12" spans="1:26" ht="27" customHeight="1" thickBot="1" x14ac:dyDescent="0.3">
      <c r="A12" s="186">
        <v>12</v>
      </c>
      <c r="B12" s="142" t="s">
        <v>1577</v>
      </c>
      <c r="C12" s="122">
        <f>+D12+E12</f>
        <v>0</v>
      </c>
      <c r="D12" s="123">
        <f>((D6+D7+D8)-(D9+D10+D11))</f>
        <v>0</v>
      </c>
      <c r="E12" s="124">
        <f>((E6+E7+E8)-(E9+E10+E11))</f>
        <v>0</v>
      </c>
      <c r="F12" s="125">
        <f>+G12+H12</f>
        <v>0</v>
      </c>
      <c r="G12" s="123">
        <f>((G6+G7+G8)-(G9+G10+G11))</f>
        <v>0</v>
      </c>
      <c r="H12" s="126">
        <f>((H6+H7+H8)-(H9+H10+H11))</f>
        <v>0</v>
      </c>
      <c r="I12" s="124">
        <f>+J12+K12</f>
        <v>0</v>
      </c>
      <c r="J12" s="123">
        <f>((J6+J7+J8)-(J9+J10+J11))</f>
        <v>0</v>
      </c>
      <c r="K12" s="124">
        <f>((K6+K7+K8)-(K9+K10+K11))</f>
        <v>0</v>
      </c>
    </row>
    <row r="13" spans="1:26" ht="16.5" thickTop="1" x14ac:dyDescent="0.25">
      <c r="A13" s="186">
        <v>13</v>
      </c>
      <c r="B13" s="127"/>
    </row>
    <row r="14" spans="1:26" ht="15.75" x14ac:dyDescent="0.25">
      <c r="A14" s="186">
        <v>14</v>
      </c>
      <c r="B14" s="128" t="s">
        <v>127</v>
      </c>
    </row>
    <row r="15" spans="1:26" ht="17.25" customHeight="1" x14ac:dyDescent="0.25">
      <c r="A15" s="186">
        <v>15</v>
      </c>
      <c r="B15" s="215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26" ht="17.25" customHeight="1" x14ac:dyDescent="0.25">
      <c r="B16" s="218"/>
      <c r="C16" s="219"/>
      <c r="D16" s="219"/>
      <c r="E16" s="219"/>
      <c r="F16" s="219"/>
      <c r="G16" s="219"/>
      <c r="H16" s="219"/>
      <c r="I16" s="219"/>
      <c r="J16" s="219"/>
      <c r="K16" s="220"/>
    </row>
    <row r="17" spans="2:11" ht="17.25" customHeight="1" x14ac:dyDescent="0.25">
      <c r="B17" s="218"/>
      <c r="C17" s="219"/>
      <c r="D17" s="219"/>
      <c r="E17" s="219"/>
      <c r="F17" s="219"/>
      <c r="G17" s="219"/>
      <c r="H17" s="219"/>
      <c r="I17" s="219"/>
      <c r="J17" s="219"/>
      <c r="K17" s="220"/>
    </row>
    <row r="18" spans="2:11" ht="17.25" customHeight="1" x14ac:dyDescent="0.25">
      <c r="B18" s="218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2:11" ht="17.25" customHeight="1" x14ac:dyDescent="0.25">
      <c r="B19" s="221"/>
      <c r="C19" s="222"/>
      <c r="D19" s="222"/>
      <c r="E19" s="222"/>
      <c r="F19" s="222"/>
      <c r="G19" s="222"/>
      <c r="H19" s="222"/>
      <c r="I19" s="222"/>
      <c r="J19" s="222"/>
      <c r="K19" s="223"/>
    </row>
  </sheetData>
  <sheetProtection algorithmName="SHA-512" hashValue="ScJ6zFg9b5ixtT6eJtGx6CzqoXcXXptqXkmhb4VGfqp7r8WVTvlbZbtYhX3mh8wCoDPlVN/SkS/oSfVLRGdtsQ==" saltValue="0w5uYnEbICN8fptcTq0dwQ==" spinCount="100000" sheet="1" objects="1" scenarios="1"/>
  <mergeCells count="5">
    <mergeCell ref="I4:K4"/>
    <mergeCell ref="B4:B5"/>
    <mergeCell ref="C4:E4"/>
    <mergeCell ref="F4:H4"/>
    <mergeCell ref="B15:K19"/>
  </mergeCells>
  <conditionalFormatting sqref="C6:F12 I6:I12 G12:H12 J12:K12">
    <cfRule type="cellIs" dxfId="18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86" orientation="landscape" r:id="rId1"/>
  <headerFooter>
    <oddHeader>&amp;L&amp;G</oddHeader>
    <oddFooter>&amp;R&amp;"-,Negrita"Plan Nacional&amp;"-,Normal",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Z20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5703125" style="16" customWidth="1"/>
    <col min="2" max="2" width="59.28515625" style="17" customWidth="1"/>
    <col min="3" max="11" width="9.28515625" style="17" customWidth="1"/>
    <col min="12" max="16384" width="11.42578125" style="17"/>
  </cols>
  <sheetData>
    <row r="1" spans="1:26" ht="18.75" x14ac:dyDescent="0.3">
      <c r="A1" s="186">
        <v>1</v>
      </c>
      <c r="B1" s="35" t="s">
        <v>586</v>
      </c>
      <c r="C1" s="97"/>
      <c r="D1" s="97"/>
    </row>
    <row r="2" spans="1:26" ht="18" customHeight="1" x14ac:dyDescent="0.3">
      <c r="A2" s="186">
        <v>2</v>
      </c>
      <c r="B2" s="35" t="s">
        <v>420</v>
      </c>
      <c r="C2" s="98"/>
      <c r="D2" s="98"/>
      <c r="E2" s="98"/>
      <c r="F2" s="98"/>
      <c r="G2" s="98"/>
      <c r="H2" s="98"/>
      <c r="I2" s="98"/>
      <c r="J2" s="98"/>
      <c r="K2" s="98"/>
    </row>
    <row r="3" spans="1:26" ht="18" customHeight="1" x14ac:dyDescent="0.3">
      <c r="A3" s="186">
        <v>3</v>
      </c>
      <c r="B3" s="35" t="s">
        <v>859</v>
      </c>
      <c r="C3" s="98"/>
      <c r="D3" s="98"/>
      <c r="E3" s="98"/>
      <c r="F3" s="98"/>
      <c r="G3" s="98"/>
      <c r="H3" s="98"/>
      <c r="I3" s="98"/>
      <c r="J3" s="98"/>
      <c r="K3" s="98"/>
    </row>
    <row r="4" spans="1:26" ht="19.5" thickBot="1" x14ac:dyDescent="0.35">
      <c r="A4" s="186">
        <v>4</v>
      </c>
      <c r="B4" s="187" t="s">
        <v>1571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ht="44.25" customHeight="1" thickTop="1" x14ac:dyDescent="0.25">
      <c r="A5" s="186">
        <v>5</v>
      </c>
      <c r="B5" s="224" t="s">
        <v>421</v>
      </c>
      <c r="C5" s="211" t="s">
        <v>0</v>
      </c>
      <c r="D5" s="212"/>
      <c r="E5" s="212"/>
      <c r="F5" s="213" t="s">
        <v>37</v>
      </c>
      <c r="G5" s="208"/>
      <c r="H5" s="214"/>
      <c r="I5" s="208" t="s">
        <v>126</v>
      </c>
      <c r="J5" s="208"/>
      <c r="K5" s="208"/>
    </row>
    <row r="6" spans="1:26" ht="30.75" customHeight="1" thickBot="1" x14ac:dyDescent="0.3">
      <c r="A6" s="186">
        <v>6</v>
      </c>
      <c r="B6" s="225"/>
      <c r="C6" s="99" t="s">
        <v>0</v>
      </c>
      <c r="D6" s="100" t="s">
        <v>112</v>
      </c>
      <c r="E6" s="101" t="s">
        <v>113</v>
      </c>
      <c r="F6" s="102" t="s">
        <v>0</v>
      </c>
      <c r="G6" s="100" t="s">
        <v>112</v>
      </c>
      <c r="H6" s="101" t="s">
        <v>113</v>
      </c>
      <c r="I6" s="102" t="s">
        <v>0</v>
      </c>
      <c r="J6" s="100" t="s">
        <v>112</v>
      </c>
      <c r="K6" s="103" t="s">
        <v>113</v>
      </c>
    </row>
    <row r="7" spans="1:26" ht="26.25" customHeight="1" thickTop="1" x14ac:dyDescent="0.25">
      <c r="A7" s="186">
        <v>7</v>
      </c>
      <c r="B7" s="174" t="s">
        <v>1113</v>
      </c>
      <c r="C7" s="104">
        <f>D7+E7</f>
        <v>0</v>
      </c>
      <c r="D7" s="84">
        <f t="shared" ref="D7:D10" si="0">G7+J7</f>
        <v>0</v>
      </c>
      <c r="E7" s="105">
        <f t="shared" ref="E7:E10" si="1">+H7+K7</f>
        <v>0</v>
      </c>
      <c r="F7" s="42">
        <f t="shared" ref="F7:F10" si="2">+G7+H7</f>
        <v>0</v>
      </c>
      <c r="G7" s="171"/>
      <c r="H7" s="173"/>
      <c r="I7" s="42">
        <f t="shared" ref="I7:I10" si="3">+J7+K7</f>
        <v>0</v>
      </c>
      <c r="J7" s="171"/>
      <c r="K7" s="172"/>
    </row>
    <row r="8" spans="1:26" ht="26.25" customHeight="1" x14ac:dyDescent="0.25">
      <c r="A8" s="186">
        <v>8</v>
      </c>
      <c r="B8" s="175" t="s">
        <v>582</v>
      </c>
      <c r="C8" s="46">
        <f t="shared" ref="C8:C10" si="4">D8+E8</f>
        <v>0</v>
      </c>
      <c r="D8" s="89">
        <f t="shared" si="0"/>
        <v>0</v>
      </c>
      <c r="E8" s="90">
        <f t="shared" si="1"/>
        <v>0</v>
      </c>
      <c r="F8" s="52">
        <f t="shared" si="2"/>
        <v>0</v>
      </c>
      <c r="G8" s="157"/>
      <c r="H8" s="158"/>
      <c r="I8" s="52">
        <f t="shared" si="3"/>
        <v>0</v>
      </c>
      <c r="J8" s="157"/>
      <c r="K8" s="161"/>
    </row>
    <row r="9" spans="1:26" ht="26.25" customHeight="1" x14ac:dyDescent="0.25">
      <c r="A9" s="186">
        <v>9</v>
      </c>
      <c r="B9" s="175" t="s">
        <v>583</v>
      </c>
      <c r="C9" s="46">
        <f t="shared" ref="C9" si="5">D9+E9</f>
        <v>0</v>
      </c>
      <c r="D9" s="89">
        <f t="shared" ref="D9" si="6">G9+J9</f>
        <v>0</v>
      </c>
      <c r="E9" s="90">
        <f t="shared" ref="E9" si="7">+H9+K9</f>
        <v>0</v>
      </c>
      <c r="F9" s="52">
        <f t="shared" ref="F9" si="8">+G9+H9</f>
        <v>0</v>
      </c>
      <c r="G9" s="157"/>
      <c r="H9" s="158"/>
      <c r="I9" s="52">
        <f t="shared" ref="I9" si="9">+J9+K9</f>
        <v>0</v>
      </c>
      <c r="J9" s="157"/>
      <c r="K9" s="161"/>
    </row>
    <row r="10" spans="1:26" ht="26.25" customHeight="1" x14ac:dyDescent="0.25">
      <c r="A10" s="186">
        <v>10</v>
      </c>
      <c r="B10" s="175" t="s">
        <v>1120</v>
      </c>
      <c r="C10" s="46">
        <f t="shared" si="4"/>
        <v>0</v>
      </c>
      <c r="D10" s="89">
        <f t="shared" si="0"/>
        <v>0</v>
      </c>
      <c r="E10" s="90">
        <f t="shared" si="1"/>
        <v>0</v>
      </c>
      <c r="F10" s="52">
        <f t="shared" si="2"/>
        <v>0</v>
      </c>
      <c r="G10" s="157"/>
      <c r="H10" s="158"/>
      <c r="I10" s="52">
        <f t="shared" si="3"/>
        <v>0</v>
      </c>
      <c r="J10" s="157"/>
      <c r="K10" s="161"/>
    </row>
    <row r="11" spans="1:26" ht="26.25" customHeight="1" x14ac:dyDescent="0.25">
      <c r="A11" s="186">
        <v>11</v>
      </c>
      <c r="B11" s="175" t="s">
        <v>1278</v>
      </c>
      <c r="C11" s="46">
        <f t="shared" ref="C11" si="10">D11+E11</f>
        <v>0</v>
      </c>
      <c r="D11" s="89">
        <f t="shared" ref="D11" si="11">G11+J11</f>
        <v>0</v>
      </c>
      <c r="E11" s="90">
        <f t="shared" ref="E11" si="12">+H11+K11</f>
        <v>0</v>
      </c>
      <c r="F11" s="52">
        <f t="shared" ref="F11" si="13">+G11+H11</f>
        <v>0</v>
      </c>
      <c r="G11" s="157"/>
      <c r="H11" s="158"/>
      <c r="I11" s="52">
        <f t="shared" ref="I11" si="14">+J11+K11</f>
        <v>0</v>
      </c>
      <c r="J11" s="157"/>
      <c r="K11" s="161"/>
    </row>
    <row r="12" spans="1:26" ht="26.25" customHeight="1" x14ac:dyDescent="0.25">
      <c r="A12" s="186">
        <v>12</v>
      </c>
      <c r="B12" s="175" t="s">
        <v>1273</v>
      </c>
      <c r="C12" s="46">
        <f t="shared" ref="C12" si="15">D12+E12</f>
        <v>0</v>
      </c>
      <c r="D12" s="89">
        <f t="shared" ref="D12" si="16">G12+J12</f>
        <v>0</v>
      </c>
      <c r="E12" s="90">
        <f t="shared" ref="E12" si="17">+H12+K12</f>
        <v>0</v>
      </c>
      <c r="F12" s="52">
        <f t="shared" ref="F12" si="18">+G12+H12</f>
        <v>0</v>
      </c>
      <c r="G12" s="157"/>
      <c r="H12" s="158"/>
      <c r="I12" s="226"/>
      <c r="J12" s="227"/>
      <c r="K12" s="227"/>
    </row>
    <row r="13" spans="1:26" ht="26.25" customHeight="1" thickBot="1" x14ac:dyDescent="0.3">
      <c r="A13" s="186">
        <v>13</v>
      </c>
      <c r="B13" s="176" t="s">
        <v>1274</v>
      </c>
      <c r="C13" s="55">
        <f t="shared" ref="C13" si="19">D13+E13</f>
        <v>0</v>
      </c>
      <c r="D13" s="166">
        <f t="shared" ref="D13" si="20">G13+J13</f>
        <v>0</v>
      </c>
      <c r="E13" s="167">
        <f t="shared" ref="E13" si="21">+H13+K13</f>
        <v>0</v>
      </c>
      <c r="F13" s="168">
        <f t="shared" ref="F13" si="22">+G13+H13</f>
        <v>0</v>
      </c>
      <c r="G13" s="163"/>
      <c r="H13" s="164"/>
      <c r="I13" s="168">
        <f t="shared" ref="I13" si="23">+J13+K13</f>
        <v>0</v>
      </c>
      <c r="J13" s="163"/>
      <c r="K13" s="165"/>
    </row>
    <row r="14" spans="1:26" ht="15.75" thickTop="1" x14ac:dyDescent="0.25">
      <c r="A14" s="186">
        <v>14</v>
      </c>
      <c r="B14" s="169"/>
      <c r="C14" s="170"/>
      <c r="D14" s="170"/>
      <c r="E14" s="170"/>
      <c r="F14" s="170"/>
      <c r="G14" s="170"/>
      <c r="H14" s="170"/>
      <c r="I14" s="170"/>
      <c r="J14" s="170"/>
      <c r="K14" s="170"/>
    </row>
    <row r="15" spans="1:26" x14ac:dyDescent="0.25">
      <c r="A15" s="186">
        <v>15</v>
      </c>
      <c r="B15" s="69" t="s">
        <v>127</v>
      </c>
    </row>
    <row r="16" spans="1:26" ht="17.25" customHeight="1" x14ac:dyDescent="0.25">
      <c r="A16" s="186">
        <v>16</v>
      </c>
      <c r="B16" s="215"/>
      <c r="C16" s="216"/>
      <c r="D16" s="216"/>
      <c r="E16" s="216"/>
      <c r="F16" s="216"/>
      <c r="G16" s="216"/>
      <c r="H16" s="216"/>
      <c r="I16" s="216"/>
      <c r="J16" s="216"/>
      <c r="K16" s="217"/>
    </row>
    <row r="17" spans="2:11" ht="17.25" customHeight="1" x14ac:dyDescent="0.25">
      <c r="B17" s="218"/>
      <c r="C17" s="219"/>
      <c r="D17" s="219"/>
      <c r="E17" s="219"/>
      <c r="F17" s="219"/>
      <c r="G17" s="219"/>
      <c r="H17" s="219"/>
      <c r="I17" s="219"/>
      <c r="J17" s="219"/>
      <c r="K17" s="220"/>
    </row>
    <row r="18" spans="2:11" ht="17.25" customHeight="1" x14ac:dyDescent="0.25">
      <c r="B18" s="218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2:11" ht="17.25" customHeight="1" x14ac:dyDescent="0.25">
      <c r="B19" s="218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2:11" ht="17.25" customHeight="1" x14ac:dyDescent="0.25">
      <c r="B20" s="221"/>
      <c r="C20" s="222"/>
      <c r="D20" s="222"/>
      <c r="E20" s="222"/>
      <c r="F20" s="222"/>
      <c r="G20" s="222"/>
      <c r="H20" s="222"/>
      <c r="I20" s="222"/>
      <c r="J20" s="222"/>
      <c r="K20" s="223"/>
    </row>
  </sheetData>
  <sheetProtection algorithmName="SHA-512" hashValue="dSxm9x3MnvABGKRX1gG/jVtjRKNyfCCiQUleABRzpn0tj2prXkOS1StDLLTtTdqjCDCTZt63ngsdj86MvB5fdA==" saltValue="h2IrpFU+yUwqkU4m3G56wA==" spinCount="100000" sheet="1" objects="1" scenarios="1"/>
  <mergeCells count="6">
    <mergeCell ref="I5:K5"/>
    <mergeCell ref="B16:K20"/>
    <mergeCell ref="B5:B6"/>
    <mergeCell ref="C5:E5"/>
    <mergeCell ref="F5:H5"/>
    <mergeCell ref="I12:K12"/>
  </mergeCells>
  <conditionalFormatting sqref="C7:F13 I7:I13">
    <cfRule type="cellIs" dxfId="17" priority="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91" orientation="landscape" r:id="rId1"/>
  <headerFooter>
    <oddHeader>&amp;L&amp;G</oddHeader>
    <oddFooter>&amp;R&amp;"-,Negrita"Plan Nacional&amp;"-,Normal",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140625" style="192" customWidth="1"/>
    <col min="2" max="2" width="54.42578125" style="74" customWidth="1"/>
    <col min="3" max="11" width="10.42578125" style="74" customWidth="1"/>
    <col min="12" max="16384" width="11.42578125" style="74"/>
  </cols>
  <sheetData>
    <row r="1" spans="1:26" ht="18.75" x14ac:dyDescent="0.3">
      <c r="A1" s="186">
        <v>1</v>
      </c>
      <c r="B1" s="73" t="s">
        <v>618</v>
      </c>
    </row>
    <row r="2" spans="1:26" ht="18" customHeight="1" x14ac:dyDescent="0.3">
      <c r="A2" s="186">
        <v>2</v>
      </c>
      <c r="B2" s="73" t="s">
        <v>1118</v>
      </c>
      <c r="C2" s="75"/>
      <c r="D2" s="75"/>
      <c r="E2" s="75"/>
      <c r="F2" s="75"/>
      <c r="G2" s="75"/>
      <c r="H2" s="75"/>
      <c r="I2" s="75"/>
      <c r="J2" s="75"/>
      <c r="K2" s="75"/>
    </row>
    <row r="3" spans="1:26" ht="18.75" x14ac:dyDescent="0.3">
      <c r="A3" s="186">
        <v>3</v>
      </c>
      <c r="B3" s="73" t="s">
        <v>595</v>
      </c>
      <c r="C3" s="75"/>
      <c r="D3" s="75"/>
      <c r="E3" s="75"/>
      <c r="F3" s="75"/>
      <c r="G3" s="75"/>
      <c r="H3" s="75"/>
      <c r="I3" s="75"/>
      <c r="J3" s="75"/>
      <c r="K3" s="75"/>
    </row>
    <row r="4" spans="1:26" s="17" customFormat="1" ht="19.5" thickBot="1" x14ac:dyDescent="0.35">
      <c r="A4" s="186">
        <v>4</v>
      </c>
      <c r="B4" s="187" t="s">
        <v>1571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ht="36.75" customHeight="1" thickTop="1" x14ac:dyDescent="0.25">
      <c r="A5" s="186">
        <v>5</v>
      </c>
      <c r="B5" s="228" t="s">
        <v>1119</v>
      </c>
      <c r="C5" s="230" t="s">
        <v>0</v>
      </c>
      <c r="D5" s="231"/>
      <c r="E5" s="231"/>
      <c r="F5" s="232" t="s">
        <v>37</v>
      </c>
      <c r="G5" s="233"/>
      <c r="H5" s="234"/>
      <c r="I5" s="232" t="s">
        <v>126</v>
      </c>
      <c r="J5" s="233"/>
      <c r="K5" s="233"/>
    </row>
    <row r="6" spans="1:26" ht="30" customHeight="1" thickBot="1" x14ac:dyDescent="0.3">
      <c r="A6" s="186">
        <v>6</v>
      </c>
      <c r="B6" s="229"/>
      <c r="C6" s="76" t="s">
        <v>0</v>
      </c>
      <c r="D6" s="77" t="s">
        <v>112</v>
      </c>
      <c r="E6" s="78" t="s">
        <v>113</v>
      </c>
      <c r="F6" s="79" t="s">
        <v>0</v>
      </c>
      <c r="G6" s="77" t="s">
        <v>112</v>
      </c>
      <c r="H6" s="80" t="s">
        <v>113</v>
      </c>
      <c r="I6" s="81" t="s">
        <v>0</v>
      </c>
      <c r="J6" s="77" t="s">
        <v>112</v>
      </c>
      <c r="K6" s="78" t="s">
        <v>113</v>
      </c>
    </row>
    <row r="7" spans="1:26" s="87" customFormat="1" ht="29.25" customHeight="1" thickTop="1" x14ac:dyDescent="0.25">
      <c r="A7" s="186">
        <v>7</v>
      </c>
      <c r="B7" s="82" t="s">
        <v>596</v>
      </c>
      <c r="C7" s="83">
        <f t="shared" ref="C7:C18" si="0">D7+E7</f>
        <v>0</v>
      </c>
      <c r="D7" s="84">
        <f t="shared" ref="D7:D18" si="1">G7+J7</f>
        <v>0</v>
      </c>
      <c r="E7" s="85">
        <f t="shared" ref="E7:E18" si="2">+H7+K7</f>
        <v>0</v>
      </c>
      <c r="F7" s="52">
        <f t="shared" ref="F7:F18" si="3">+G7+H7</f>
        <v>0</v>
      </c>
      <c r="G7" s="84">
        <f>SUM(G8:G12)</f>
        <v>0</v>
      </c>
      <c r="H7" s="86">
        <f>SUM(H8:H12)</f>
        <v>0</v>
      </c>
      <c r="I7" s="52">
        <f t="shared" ref="I7:I18" si="4">+J7+K7</f>
        <v>0</v>
      </c>
      <c r="J7" s="84">
        <f>SUM(J8:J12)</f>
        <v>0</v>
      </c>
      <c r="K7" s="85">
        <f>SUM(K8:K12)</f>
        <v>0</v>
      </c>
    </row>
    <row r="8" spans="1:26" ht="29.25" customHeight="1" x14ac:dyDescent="0.25">
      <c r="A8" s="186">
        <v>8</v>
      </c>
      <c r="B8" s="88" t="s">
        <v>597</v>
      </c>
      <c r="C8" s="46">
        <f t="shared" si="0"/>
        <v>0</v>
      </c>
      <c r="D8" s="89">
        <f t="shared" si="1"/>
        <v>0</v>
      </c>
      <c r="E8" s="90">
        <f t="shared" si="2"/>
        <v>0</v>
      </c>
      <c r="F8" s="52">
        <f t="shared" si="3"/>
        <v>0</v>
      </c>
      <c r="G8" s="157"/>
      <c r="H8" s="158"/>
      <c r="I8" s="52">
        <f t="shared" si="4"/>
        <v>0</v>
      </c>
      <c r="J8" s="157"/>
      <c r="K8" s="161"/>
    </row>
    <row r="9" spans="1:26" ht="29.25" customHeight="1" x14ac:dyDescent="0.25">
      <c r="A9" s="186">
        <v>9</v>
      </c>
      <c r="B9" s="88" t="s">
        <v>1578</v>
      </c>
      <c r="C9" s="46">
        <f t="shared" ref="C9" si="5">D9+E9</f>
        <v>0</v>
      </c>
      <c r="D9" s="89">
        <f t="shared" ref="D9" si="6">G9+J9</f>
        <v>0</v>
      </c>
      <c r="E9" s="90">
        <f t="shared" ref="E9" si="7">+H9+K9</f>
        <v>0</v>
      </c>
      <c r="F9" s="52">
        <f t="shared" ref="F9" si="8">+G9+H9</f>
        <v>0</v>
      </c>
      <c r="G9" s="157"/>
      <c r="H9" s="158"/>
      <c r="I9" s="52">
        <f t="shared" ref="I9" si="9">+J9+K9</f>
        <v>0</v>
      </c>
      <c r="J9" s="157"/>
      <c r="K9" s="161"/>
    </row>
    <row r="10" spans="1:26" ht="29.25" customHeight="1" x14ac:dyDescent="0.25">
      <c r="A10" s="186">
        <v>10</v>
      </c>
      <c r="B10" s="88" t="s">
        <v>598</v>
      </c>
      <c r="C10" s="46">
        <f t="shared" si="0"/>
        <v>0</v>
      </c>
      <c r="D10" s="89">
        <f t="shared" si="1"/>
        <v>0</v>
      </c>
      <c r="E10" s="90">
        <f t="shared" si="2"/>
        <v>0</v>
      </c>
      <c r="F10" s="52">
        <f t="shared" si="3"/>
        <v>0</v>
      </c>
      <c r="G10" s="157"/>
      <c r="H10" s="158"/>
      <c r="I10" s="52">
        <f t="shared" si="4"/>
        <v>0</v>
      </c>
      <c r="J10" s="157"/>
      <c r="K10" s="161"/>
    </row>
    <row r="11" spans="1:26" ht="30" x14ac:dyDescent="0.25">
      <c r="A11" s="186">
        <v>11</v>
      </c>
      <c r="B11" s="188" t="s">
        <v>1579</v>
      </c>
      <c r="C11" s="46">
        <f t="shared" si="0"/>
        <v>0</v>
      </c>
      <c r="D11" s="89">
        <f t="shared" si="1"/>
        <v>0</v>
      </c>
      <c r="E11" s="90">
        <f t="shared" si="2"/>
        <v>0</v>
      </c>
      <c r="F11" s="52">
        <f t="shared" si="3"/>
        <v>0</v>
      </c>
      <c r="G11" s="157"/>
      <c r="H11" s="158"/>
      <c r="I11" s="52">
        <f t="shared" si="4"/>
        <v>0</v>
      </c>
      <c r="J11" s="157"/>
      <c r="K11" s="161"/>
    </row>
    <row r="12" spans="1:26" ht="29.25" customHeight="1" x14ac:dyDescent="0.25">
      <c r="A12" s="186">
        <v>12</v>
      </c>
      <c r="B12" s="91" t="s">
        <v>1589</v>
      </c>
      <c r="C12" s="48">
        <f t="shared" si="0"/>
        <v>0</v>
      </c>
      <c r="D12" s="92">
        <f t="shared" si="1"/>
        <v>0</v>
      </c>
      <c r="E12" s="93">
        <f t="shared" si="2"/>
        <v>0</v>
      </c>
      <c r="F12" s="94">
        <f t="shared" si="3"/>
        <v>0</v>
      </c>
      <c r="G12" s="159"/>
      <c r="H12" s="160"/>
      <c r="I12" s="94">
        <f t="shared" si="4"/>
        <v>0</v>
      </c>
      <c r="J12" s="159"/>
      <c r="K12" s="162"/>
    </row>
    <row r="13" spans="1:26" s="87" customFormat="1" ht="29.25" customHeight="1" x14ac:dyDescent="0.25">
      <c r="A13" s="186">
        <v>13</v>
      </c>
      <c r="B13" s="82" t="s">
        <v>599</v>
      </c>
      <c r="C13" s="83">
        <f t="shared" si="0"/>
        <v>0</v>
      </c>
      <c r="D13" s="84">
        <f t="shared" si="1"/>
        <v>0</v>
      </c>
      <c r="E13" s="85">
        <f t="shared" si="2"/>
        <v>0</v>
      </c>
      <c r="F13" s="49">
        <f t="shared" si="3"/>
        <v>0</v>
      </c>
      <c r="G13" s="84">
        <f>SUM(G14:G18)</f>
        <v>0</v>
      </c>
      <c r="H13" s="86">
        <f>SUM(H14:H18)</f>
        <v>0</v>
      </c>
      <c r="I13" s="49">
        <f t="shared" si="4"/>
        <v>0</v>
      </c>
      <c r="J13" s="84">
        <f>SUM(J14:J18)</f>
        <v>0</v>
      </c>
      <c r="K13" s="85">
        <f>SUM(K14:K18)</f>
        <v>0</v>
      </c>
    </row>
    <row r="14" spans="1:26" ht="29.25" customHeight="1" x14ac:dyDescent="0.25">
      <c r="A14" s="186">
        <v>14</v>
      </c>
      <c r="B14" s="88" t="s">
        <v>600</v>
      </c>
      <c r="C14" s="46">
        <f t="shared" si="0"/>
        <v>0</v>
      </c>
      <c r="D14" s="89">
        <f t="shared" si="1"/>
        <v>0</v>
      </c>
      <c r="E14" s="90">
        <f t="shared" si="2"/>
        <v>0</v>
      </c>
      <c r="F14" s="52">
        <f t="shared" si="3"/>
        <v>0</v>
      </c>
      <c r="G14" s="157"/>
      <c r="H14" s="158"/>
      <c r="I14" s="52">
        <f t="shared" si="4"/>
        <v>0</v>
      </c>
      <c r="J14" s="157"/>
      <c r="K14" s="161"/>
    </row>
    <row r="15" spans="1:26" ht="29.25" customHeight="1" x14ac:dyDescent="0.25">
      <c r="A15" s="186">
        <v>15</v>
      </c>
      <c r="B15" s="88" t="s">
        <v>423</v>
      </c>
      <c r="C15" s="46">
        <f t="shared" si="0"/>
        <v>0</v>
      </c>
      <c r="D15" s="89">
        <f t="shared" si="1"/>
        <v>0</v>
      </c>
      <c r="E15" s="90">
        <f t="shared" si="2"/>
        <v>0</v>
      </c>
      <c r="F15" s="52">
        <f t="shared" si="3"/>
        <v>0</v>
      </c>
      <c r="G15" s="157"/>
      <c r="H15" s="158"/>
      <c r="I15" s="52">
        <f t="shared" si="4"/>
        <v>0</v>
      </c>
      <c r="J15" s="157"/>
      <c r="K15" s="161"/>
    </row>
    <row r="16" spans="1:26" ht="29.25" customHeight="1" x14ac:dyDescent="0.25">
      <c r="A16" s="186">
        <v>16</v>
      </c>
      <c r="B16" s="88" t="s">
        <v>422</v>
      </c>
      <c r="C16" s="46">
        <f t="shared" si="0"/>
        <v>0</v>
      </c>
      <c r="D16" s="89">
        <f t="shared" si="1"/>
        <v>0</v>
      </c>
      <c r="E16" s="90">
        <f t="shared" si="2"/>
        <v>0</v>
      </c>
      <c r="F16" s="52">
        <f t="shared" si="3"/>
        <v>0</v>
      </c>
      <c r="G16" s="157"/>
      <c r="H16" s="158"/>
      <c r="I16" s="52">
        <f t="shared" si="4"/>
        <v>0</v>
      </c>
      <c r="J16" s="157"/>
      <c r="K16" s="161"/>
    </row>
    <row r="17" spans="1:11" ht="29.25" customHeight="1" x14ac:dyDescent="0.25">
      <c r="A17" s="186">
        <v>17</v>
      </c>
      <c r="B17" s="95" t="s">
        <v>601</v>
      </c>
      <c r="C17" s="48">
        <f t="shared" si="0"/>
        <v>0</v>
      </c>
      <c r="D17" s="92">
        <f t="shared" si="1"/>
        <v>0</v>
      </c>
      <c r="E17" s="93">
        <f t="shared" si="2"/>
        <v>0</v>
      </c>
      <c r="F17" s="52">
        <f t="shared" si="3"/>
        <v>0</v>
      </c>
      <c r="G17" s="163"/>
      <c r="H17" s="164"/>
      <c r="I17" s="52">
        <f t="shared" si="4"/>
        <v>0</v>
      </c>
      <c r="J17" s="163"/>
      <c r="K17" s="165"/>
    </row>
    <row r="18" spans="1:11" ht="29.25" customHeight="1" x14ac:dyDescent="0.25">
      <c r="A18" s="186">
        <v>18</v>
      </c>
      <c r="B18" s="91" t="s">
        <v>1276</v>
      </c>
      <c r="C18" s="48">
        <f t="shared" si="0"/>
        <v>0</v>
      </c>
      <c r="D18" s="92">
        <f t="shared" si="1"/>
        <v>0</v>
      </c>
      <c r="E18" s="93">
        <f t="shared" si="2"/>
        <v>0</v>
      </c>
      <c r="F18" s="94">
        <f t="shared" si="3"/>
        <v>0</v>
      </c>
      <c r="G18" s="159"/>
      <c r="H18" s="160"/>
      <c r="I18" s="94">
        <f t="shared" si="4"/>
        <v>0</v>
      </c>
      <c r="J18" s="159"/>
      <c r="K18" s="162"/>
    </row>
    <row r="19" spans="1:11" s="87" customFormat="1" ht="29.25" customHeight="1" x14ac:dyDescent="0.25">
      <c r="A19" s="186">
        <v>19</v>
      </c>
      <c r="B19" s="82" t="s">
        <v>1580</v>
      </c>
      <c r="C19" s="83">
        <f t="shared" ref="C19:C24" si="10">D19+E19</f>
        <v>0</v>
      </c>
      <c r="D19" s="84">
        <f t="shared" ref="D19:D24" si="11">G19+J19</f>
        <v>0</v>
      </c>
      <c r="E19" s="85">
        <f t="shared" ref="E19:E24" si="12">+H19+K19</f>
        <v>0</v>
      </c>
      <c r="F19" s="49">
        <f t="shared" ref="F19:F24" si="13">+G19+H19</f>
        <v>0</v>
      </c>
      <c r="G19" s="84">
        <f>SUM(G20:G24)</f>
        <v>0</v>
      </c>
      <c r="H19" s="86">
        <f>SUM(H20:H24)</f>
        <v>0</v>
      </c>
      <c r="I19" s="49">
        <f t="shared" ref="I19:I24" si="14">+J19+K19</f>
        <v>0</v>
      </c>
      <c r="J19" s="84">
        <f>SUM(J20:J24)</f>
        <v>0</v>
      </c>
      <c r="K19" s="85">
        <f>SUM(K20:K24)</f>
        <v>0</v>
      </c>
    </row>
    <row r="20" spans="1:11" ht="29.25" customHeight="1" x14ac:dyDescent="0.25">
      <c r="A20" s="186">
        <v>20</v>
      </c>
      <c r="B20" s="88" t="s">
        <v>1581</v>
      </c>
      <c r="C20" s="46">
        <f t="shared" si="10"/>
        <v>0</v>
      </c>
      <c r="D20" s="89">
        <f t="shared" si="11"/>
        <v>0</v>
      </c>
      <c r="E20" s="90">
        <f t="shared" si="12"/>
        <v>0</v>
      </c>
      <c r="F20" s="52">
        <f t="shared" si="13"/>
        <v>0</v>
      </c>
      <c r="G20" s="157"/>
      <c r="H20" s="158"/>
      <c r="I20" s="52">
        <f t="shared" si="14"/>
        <v>0</v>
      </c>
      <c r="J20" s="157"/>
      <c r="K20" s="161"/>
    </row>
    <row r="21" spans="1:11" ht="29.25" customHeight="1" x14ac:dyDescent="0.25">
      <c r="A21" s="186">
        <v>21</v>
      </c>
      <c r="B21" s="88" t="s">
        <v>1582</v>
      </c>
      <c r="C21" s="46">
        <f t="shared" si="10"/>
        <v>0</v>
      </c>
      <c r="D21" s="89">
        <f t="shared" si="11"/>
        <v>0</v>
      </c>
      <c r="E21" s="90">
        <f t="shared" si="12"/>
        <v>0</v>
      </c>
      <c r="F21" s="52">
        <f t="shared" si="13"/>
        <v>0</v>
      </c>
      <c r="G21" s="157"/>
      <c r="H21" s="158"/>
      <c r="I21" s="52">
        <f t="shared" si="14"/>
        <v>0</v>
      </c>
      <c r="J21" s="157"/>
      <c r="K21" s="161"/>
    </row>
    <row r="22" spans="1:11" ht="29.25" customHeight="1" x14ac:dyDescent="0.25">
      <c r="A22" s="186">
        <v>22</v>
      </c>
      <c r="B22" s="88" t="s">
        <v>1583</v>
      </c>
      <c r="C22" s="46">
        <f t="shared" si="10"/>
        <v>0</v>
      </c>
      <c r="D22" s="89">
        <f t="shared" si="11"/>
        <v>0</v>
      </c>
      <c r="E22" s="90">
        <f t="shared" si="12"/>
        <v>0</v>
      </c>
      <c r="F22" s="52">
        <f t="shared" si="13"/>
        <v>0</v>
      </c>
      <c r="G22" s="157"/>
      <c r="H22" s="158"/>
      <c r="I22" s="52">
        <f t="shared" si="14"/>
        <v>0</v>
      </c>
      <c r="J22" s="157"/>
      <c r="K22" s="161"/>
    </row>
    <row r="23" spans="1:11" ht="29.25" customHeight="1" x14ac:dyDescent="0.25">
      <c r="A23" s="186">
        <v>23</v>
      </c>
      <c r="B23" s="95" t="s">
        <v>1584</v>
      </c>
      <c r="C23" s="48">
        <f t="shared" si="10"/>
        <v>0</v>
      </c>
      <c r="D23" s="92">
        <f t="shared" si="11"/>
        <v>0</v>
      </c>
      <c r="E23" s="93">
        <f t="shared" si="12"/>
        <v>0</v>
      </c>
      <c r="F23" s="52">
        <f t="shared" si="13"/>
        <v>0</v>
      </c>
      <c r="G23" s="163"/>
      <c r="H23" s="164"/>
      <c r="I23" s="52">
        <f t="shared" si="14"/>
        <v>0</v>
      </c>
      <c r="J23" s="163"/>
      <c r="K23" s="165"/>
    </row>
    <row r="24" spans="1:11" ht="29.25" customHeight="1" x14ac:dyDescent="0.25">
      <c r="A24" s="186">
        <v>24</v>
      </c>
      <c r="B24" s="91" t="s">
        <v>1590</v>
      </c>
      <c r="C24" s="48">
        <f t="shared" si="10"/>
        <v>0</v>
      </c>
      <c r="D24" s="92">
        <f t="shared" si="11"/>
        <v>0</v>
      </c>
      <c r="E24" s="93">
        <f t="shared" si="12"/>
        <v>0</v>
      </c>
      <c r="F24" s="94">
        <f t="shared" si="13"/>
        <v>0</v>
      </c>
      <c r="G24" s="159"/>
      <c r="H24" s="160"/>
      <c r="I24" s="94">
        <f t="shared" si="14"/>
        <v>0</v>
      </c>
      <c r="J24" s="159"/>
      <c r="K24" s="162"/>
    </row>
    <row r="25" spans="1:11" s="87" customFormat="1" ht="29.25" customHeight="1" x14ac:dyDescent="0.25">
      <c r="A25" s="186">
        <v>25</v>
      </c>
      <c r="B25" s="189" t="s">
        <v>1585</v>
      </c>
      <c r="C25" s="83">
        <f t="shared" ref="C25:C29" si="15">D25+E25</f>
        <v>0</v>
      </c>
      <c r="D25" s="84">
        <f t="shared" ref="D25:D29" si="16">G25+J25</f>
        <v>0</v>
      </c>
      <c r="E25" s="85">
        <f t="shared" ref="E25:E29" si="17">+H25+K25</f>
        <v>0</v>
      </c>
      <c r="F25" s="49">
        <f t="shared" ref="F25:F29" si="18">+G25+H25</f>
        <v>0</v>
      </c>
      <c r="G25" s="84">
        <f>SUM(G26:G30)</f>
        <v>0</v>
      </c>
      <c r="H25" s="86">
        <f>SUM(H26:H30)</f>
        <v>0</v>
      </c>
      <c r="I25" s="49">
        <f t="shared" ref="I25:I29" si="19">+J25+K25</f>
        <v>0</v>
      </c>
      <c r="J25" s="84">
        <f>SUM(J26:J30)</f>
        <v>0</v>
      </c>
      <c r="K25" s="85">
        <f>SUM(K26:K30)</f>
        <v>0</v>
      </c>
    </row>
    <row r="26" spans="1:11" ht="29.25" customHeight="1" x14ac:dyDescent="0.25">
      <c r="A26" s="186">
        <v>26</v>
      </c>
      <c r="B26" s="88" t="s">
        <v>1586</v>
      </c>
      <c r="C26" s="46">
        <f t="shared" si="15"/>
        <v>0</v>
      </c>
      <c r="D26" s="89">
        <f t="shared" si="16"/>
        <v>0</v>
      </c>
      <c r="E26" s="90">
        <f t="shared" si="17"/>
        <v>0</v>
      </c>
      <c r="F26" s="52">
        <f t="shared" si="18"/>
        <v>0</v>
      </c>
      <c r="G26" s="157"/>
      <c r="H26" s="158"/>
      <c r="I26" s="52">
        <f t="shared" si="19"/>
        <v>0</v>
      </c>
      <c r="J26" s="157"/>
      <c r="K26" s="161"/>
    </row>
    <row r="27" spans="1:11" ht="29.25" customHeight="1" x14ac:dyDescent="0.25">
      <c r="A27" s="186">
        <v>27</v>
      </c>
      <c r="B27" s="88" t="s">
        <v>1591</v>
      </c>
      <c r="C27" s="46">
        <f t="shared" si="15"/>
        <v>0</v>
      </c>
      <c r="D27" s="89">
        <f t="shared" si="16"/>
        <v>0</v>
      </c>
      <c r="E27" s="90">
        <f t="shared" si="17"/>
        <v>0</v>
      </c>
      <c r="F27" s="52">
        <f t="shared" si="18"/>
        <v>0</v>
      </c>
      <c r="G27" s="157"/>
      <c r="H27" s="158"/>
      <c r="I27" s="52">
        <f t="shared" si="19"/>
        <v>0</v>
      </c>
      <c r="J27" s="157"/>
      <c r="K27" s="161"/>
    </row>
    <row r="28" spans="1:11" ht="29.25" customHeight="1" x14ac:dyDescent="0.25">
      <c r="A28" s="186">
        <v>28</v>
      </c>
      <c r="B28" s="88" t="s">
        <v>1587</v>
      </c>
      <c r="C28" s="46">
        <f t="shared" si="15"/>
        <v>0</v>
      </c>
      <c r="D28" s="89">
        <f t="shared" si="16"/>
        <v>0</v>
      </c>
      <c r="E28" s="90">
        <f t="shared" si="17"/>
        <v>0</v>
      </c>
      <c r="F28" s="52">
        <f t="shared" si="18"/>
        <v>0</v>
      </c>
      <c r="G28" s="157"/>
      <c r="H28" s="158"/>
      <c r="I28" s="52">
        <f t="shared" si="19"/>
        <v>0</v>
      </c>
      <c r="J28" s="157"/>
      <c r="K28" s="161"/>
    </row>
    <row r="29" spans="1:11" ht="29.25" customHeight="1" thickBot="1" x14ac:dyDescent="0.3">
      <c r="A29" s="186">
        <v>29</v>
      </c>
      <c r="B29" s="188" t="s">
        <v>1588</v>
      </c>
      <c r="C29" s="55">
        <f t="shared" si="15"/>
        <v>0</v>
      </c>
      <c r="D29" s="166">
        <f t="shared" si="16"/>
        <v>0</v>
      </c>
      <c r="E29" s="167">
        <f t="shared" si="17"/>
        <v>0</v>
      </c>
      <c r="F29" s="168">
        <f t="shared" si="18"/>
        <v>0</v>
      </c>
      <c r="G29" s="163"/>
      <c r="H29" s="164"/>
      <c r="I29" s="168">
        <f t="shared" si="19"/>
        <v>0</v>
      </c>
      <c r="J29" s="163"/>
      <c r="K29" s="165"/>
    </row>
    <row r="30" spans="1:11" ht="13.5" customHeight="1" thickTop="1" x14ac:dyDescent="0.25">
      <c r="A30" s="186">
        <v>30</v>
      </c>
      <c r="B30" s="190"/>
      <c r="C30" s="190"/>
      <c r="D30" s="190"/>
      <c r="E30" s="190"/>
      <c r="F30" s="191"/>
      <c r="G30" s="190"/>
      <c r="H30" s="190"/>
      <c r="I30" s="190"/>
      <c r="J30" s="190"/>
      <c r="K30" s="190"/>
    </row>
    <row r="31" spans="1:11" x14ac:dyDescent="0.25">
      <c r="A31" s="186">
        <v>31</v>
      </c>
      <c r="B31" s="96" t="s">
        <v>127</v>
      </c>
    </row>
    <row r="32" spans="1:11" ht="15.75" customHeight="1" x14ac:dyDescent="0.25">
      <c r="A32" s="186">
        <v>32</v>
      </c>
      <c r="B32" s="235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2:11" ht="15.75" customHeight="1" x14ac:dyDescent="0.25">
      <c r="B33" s="238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2:11" ht="15.75" customHeight="1" x14ac:dyDescent="0.25">
      <c r="B34" s="238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2:11" ht="15.75" customHeight="1" x14ac:dyDescent="0.25">
      <c r="B35" s="238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2:11" ht="15.75" customHeight="1" x14ac:dyDescent="0.25">
      <c r="B36" s="241"/>
      <c r="C36" s="242"/>
      <c r="D36" s="242"/>
      <c r="E36" s="242"/>
      <c r="F36" s="242"/>
      <c r="G36" s="242"/>
      <c r="H36" s="242"/>
      <c r="I36" s="242"/>
      <c r="J36" s="242"/>
      <c r="K36" s="243"/>
    </row>
  </sheetData>
  <sheetProtection algorithmName="SHA-512" hashValue="5e+EERA+baddh3p9UvVOTG1cudF2PImFBG6r8mLzBwwogCBzow+QkVi+6xVcpSy8SDcAMY/SfMhsRttqYWA8/Q==" saltValue="d8ZfwmeSXozQCNx22IW3jQ==" spinCount="100000" sheet="1" objects="1" scenarios="1"/>
  <mergeCells count="5">
    <mergeCell ref="B5:B6"/>
    <mergeCell ref="C5:E5"/>
    <mergeCell ref="F5:H5"/>
    <mergeCell ref="I5:K5"/>
    <mergeCell ref="B32:K36"/>
  </mergeCells>
  <conditionalFormatting sqref="C13:E17">
    <cfRule type="cellIs" dxfId="16" priority="8" operator="equal">
      <formula>0</formula>
    </cfRule>
  </conditionalFormatting>
  <conditionalFormatting sqref="C19:E23">
    <cfRule type="cellIs" dxfId="15" priority="4" operator="equal">
      <formula>0</formula>
    </cfRule>
  </conditionalFormatting>
  <conditionalFormatting sqref="C25:E29">
    <cfRule type="cellIs" dxfId="14" priority="1" operator="equal">
      <formula>0</formula>
    </cfRule>
  </conditionalFormatting>
  <conditionalFormatting sqref="C8:F12 I8:I12">
    <cfRule type="cellIs" dxfId="13" priority="13" operator="equal">
      <formula>0</formula>
    </cfRule>
  </conditionalFormatting>
  <conditionalFormatting sqref="C7:K7">
    <cfRule type="cellIs" dxfId="12" priority="12" operator="equal">
      <formula>0</formula>
    </cfRule>
  </conditionalFormatting>
  <conditionalFormatting sqref="F14:F17">
    <cfRule type="cellIs" dxfId="11" priority="11" operator="equal">
      <formula>0</formula>
    </cfRule>
  </conditionalFormatting>
  <conditionalFormatting sqref="F20:F23">
    <cfRule type="cellIs" dxfId="10" priority="6" operator="equal">
      <formula>0</formula>
    </cfRule>
  </conditionalFormatting>
  <conditionalFormatting sqref="F26:F29">
    <cfRule type="cellIs" dxfId="9" priority="3" operator="equal">
      <formula>0</formula>
    </cfRule>
  </conditionalFormatting>
  <conditionalFormatting sqref="F13:K13">
    <cfRule type="cellIs" dxfId="8" priority="10" operator="equal">
      <formula>0</formula>
    </cfRule>
  </conditionalFormatting>
  <conditionalFormatting sqref="F19:K19">
    <cfRule type="cellIs" dxfId="7" priority="5" operator="equal">
      <formula>0</formula>
    </cfRule>
  </conditionalFormatting>
  <conditionalFormatting sqref="F25:K25">
    <cfRule type="cellIs" dxfId="6" priority="2" operator="equal">
      <formula>0</formula>
    </cfRule>
  </conditionalFormatting>
  <conditionalFormatting sqref="I14:I18 C18:F18 I20:I24 C24:F24 I26:I29">
    <cfRule type="cellIs" dxfId="5" priority="7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15748031496062992"/>
  <pageSetup scale="62" orientation="landscape" r:id="rId1"/>
  <headerFooter>
    <oddHeader>&amp;L&amp;G</oddHeader>
    <oddFooter>&amp;R&amp;"-,Negrita"Plan Nacional&amp;"-,Normal",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85546875" style="16" customWidth="1"/>
    <col min="2" max="2" width="52.42578125" style="17" customWidth="1"/>
    <col min="3" max="5" width="19.42578125" style="17" customWidth="1"/>
    <col min="6" max="16384" width="11.42578125" style="17"/>
  </cols>
  <sheetData>
    <row r="1" spans="1:26" ht="18" customHeight="1" x14ac:dyDescent="0.3">
      <c r="A1" s="186">
        <v>1</v>
      </c>
      <c r="B1" s="35" t="s">
        <v>616</v>
      </c>
    </row>
    <row r="2" spans="1:26" ht="18" customHeight="1" x14ac:dyDescent="0.3">
      <c r="A2" s="186">
        <v>2</v>
      </c>
      <c r="B2" s="35" t="s">
        <v>602</v>
      </c>
      <c r="C2" s="146"/>
      <c r="D2" s="146"/>
      <c r="E2" s="146"/>
    </row>
    <row r="3" spans="1:26" ht="19.5" thickBot="1" x14ac:dyDescent="0.35">
      <c r="A3" s="186">
        <v>3</v>
      </c>
      <c r="B3" s="187" t="s">
        <v>1571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39" customHeight="1" thickTop="1" thickBot="1" x14ac:dyDescent="0.3">
      <c r="A4" s="186">
        <v>4</v>
      </c>
      <c r="B4" s="36" t="s">
        <v>617</v>
      </c>
      <c r="C4" s="37" t="s">
        <v>0</v>
      </c>
      <c r="D4" s="38" t="s">
        <v>37</v>
      </c>
      <c r="E4" s="39" t="s">
        <v>126</v>
      </c>
    </row>
    <row r="5" spans="1:26" ht="21.75" customHeight="1" thickTop="1" x14ac:dyDescent="0.25">
      <c r="A5" s="186">
        <v>5</v>
      </c>
      <c r="B5" s="40" t="s">
        <v>603</v>
      </c>
      <c r="C5" s="41">
        <f>SUM(C6:C9)</f>
        <v>0</v>
      </c>
      <c r="D5" s="42">
        <f>SUM(D6:D9)</f>
        <v>0</v>
      </c>
      <c r="E5" s="43">
        <f t="shared" ref="E5" si="0">SUM(E6:E9)</f>
        <v>0</v>
      </c>
      <c r="F5" s="44"/>
      <c r="G5" s="44"/>
      <c r="H5" s="44"/>
    </row>
    <row r="6" spans="1:26" ht="21.75" customHeight="1" x14ac:dyDescent="0.25">
      <c r="A6" s="186">
        <v>6</v>
      </c>
      <c r="B6" s="45" t="s">
        <v>604</v>
      </c>
      <c r="C6" s="46">
        <f t="shared" ref="C6:C28" si="1">SUM(D6:E6)</f>
        <v>0</v>
      </c>
      <c r="D6" s="155"/>
      <c r="E6" s="156"/>
    </row>
    <row r="7" spans="1:26" ht="21.75" customHeight="1" x14ac:dyDescent="0.25">
      <c r="A7" s="186">
        <v>7</v>
      </c>
      <c r="B7" s="45" t="s">
        <v>605</v>
      </c>
      <c r="C7" s="46">
        <f t="shared" si="1"/>
        <v>0</v>
      </c>
      <c r="D7" s="155"/>
      <c r="E7" s="156"/>
    </row>
    <row r="8" spans="1:26" ht="21.75" customHeight="1" x14ac:dyDescent="0.25">
      <c r="A8" s="186">
        <v>8</v>
      </c>
      <c r="B8" s="47" t="s">
        <v>1275</v>
      </c>
      <c r="C8" s="46">
        <f t="shared" ref="C8" si="2">SUM(D8:E8)</f>
        <v>0</v>
      </c>
      <c r="D8" s="155"/>
      <c r="E8" s="156"/>
    </row>
    <row r="9" spans="1:26" ht="21.75" customHeight="1" x14ac:dyDescent="0.25">
      <c r="A9" s="186">
        <v>9</v>
      </c>
      <c r="B9" s="47" t="s">
        <v>606</v>
      </c>
      <c r="C9" s="48">
        <f t="shared" si="1"/>
        <v>0</v>
      </c>
      <c r="D9" s="151"/>
      <c r="E9" s="152"/>
    </row>
    <row r="10" spans="1:26" ht="21.75" customHeight="1" x14ac:dyDescent="0.25">
      <c r="A10" s="186">
        <v>10</v>
      </c>
      <c r="B10" s="40" t="s">
        <v>607</v>
      </c>
      <c r="C10" s="41">
        <f>SUM(C11:C16)</f>
        <v>0</v>
      </c>
      <c r="D10" s="49">
        <f>SUM(D11:D16)</f>
        <v>0</v>
      </c>
      <c r="E10" s="50">
        <f>SUM(E11:E16)</f>
        <v>0</v>
      </c>
    </row>
    <row r="11" spans="1:26" ht="21.75" customHeight="1" x14ac:dyDescent="0.25">
      <c r="A11" s="186">
        <v>11</v>
      </c>
      <c r="B11" s="45" t="s">
        <v>608</v>
      </c>
      <c r="C11" s="46">
        <f t="shared" si="1"/>
        <v>0</v>
      </c>
      <c r="D11" s="155"/>
      <c r="E11" s="156"/>
    </row>
    <row r="12" spans="1:26" ht="21.75" customHeight="1" x14ac:dyDescent="0.25">
      <c r="A12" s="186">
        <v>12</v>
      </c>
      <c r="B12" s="45" t="s">
        <v>609</v>
      </c>
      <c r="C12" s="46">
        <f t="shared" si="1"/>
        <v>0</v>
      </c>
      <c r="D12" s="155"/>
      <c r="E12" s="156"/>
    </row>
    <row r="13" spans="1:26" ht="21.75" customHeight="1" x14ac:dyDescent="0.25">
      <c r="A13" s="186">
        <v>13</v>
      </c>
      <c r="B13" s="51" t="s">
        <v>860</v>
      </c>
      <c r="C13" s="46">
        <f t="shared" ref="C13" si="3">SUM(D13:E13)</f>
        <v>0</v>
      </c>
      <c r="D13" s="155"/>
      <c r="E13" s="156"/>
    </row>
    <row r="14" spans="1:26" ht="21.75" customHeight="1" x14ac:dyDescent="0.25">
      <c r="A14" s="186">
        <v>14</v>
      </c>
      <c r="B14" s="45" t="s">
        <v>610</v>
      </c>
      <c r="C14" s="46">
        <f t="shared" si="1"/>
        <v>0</v>
      </c>
      <c r="D14" s="155"/>
      <c r="E14" s="156"/>
    </row>
    <row r="15" spans="1:26" ht="21.75" customHeight="1" x14ac:dyDescent="0.25">
      <c r="A15" s="186">
        <v>15</v>
      </c>
      <c r="B15" s="45" t="s">
        <v>611</v>
      </c>
      <c r="C15" s="46">
        <f t="shared" si="1"/>
        <v>0</v>
      </c>
      <c r="D15" s="155"/>
      <c r="E15" s="156"/>
    </row>
    <row r="16" spans="1:26" ht="21.75" customHeight="1" x14ac:dyDescent="0.25">
      <c r="A16" s="186">
        <v>16</v>
      </c>
      <c r="B16" s="45" t="s">
        <v>612</v>
      </c>
      <c r="C16" s="46">
        <f>SUM(C17:C19)</f>
        <v>0</v>
      </c>
      <c r="D16" s="52">
        <f>SUM(D17:D19)</f>
        <v>0</v>
      </c>
      <c r="E16" s="53">
        <f t="shared" ref="E16" si="4">SUM(E17:E19)</f>
        <v>0</v>
      </c>
    </row>
    <row r="17" spans="1:5" ht="21.75" customHeight="1" x14ac:dyDescent="0.25">
      <c r="A17" s="186">
        <v>17</v>
      </c>
      <c r="B17" s="54" t="s">
        <v>605</v>
      </c>
      <c r="C17" s="55">
        <f t="shared" si="1"/>
        <v>0</v>
      </c>
      <c r="D17" s="153"/>
      <c r="E17" s="154"/>
    </row>
    <row r="18" spans="1:5" ht="21.75" customHeight="1" x14ac:dyDescent="0.25">
      <c r="A18" s="186">
        <v>18</v>
      </c>
      <c r="B18" s="54" t="s">
        <v>613</v>
      </c>
      <c r="C18" s="55">
        <f t="shared" si="1"/>
        <v>0</v>
      </c>
      <c r="D18" s="153"/>
      <c r="E18" s="154"/>
    </row>
    <row r="19" spans="1:5" ht="21.75" customHeight="1" x14ac:dyDescent="0.25">
      <c r="A19" s="186">
        <v>19</v>
      </c>
      <c r="B19" s="56" t="s">
        <v>614</v>
      </c>
      <c r="C19" s="48">
        <f t="shared" si="1"/>
        <v>0</v>
      </c>
      <c r="D19" s="151"/>
      <c r="E19" s="152"/>
    </row>
    <row r="20" spans="1:5" ht="21.75" customHeight="1" x14ac:dyDescent="0.25">
      <c r="A20" s="186">
        <v>20</v>
      </c>
      <c r="B20" s="57" t="s">
        <v>861</v>
      </c>
      <c r="C20" s="58">
        <f>SUM(C21:C25)</f>
        <v>0</v>
      </c>
      <c r="D20" s="59">
        <f t="shared" ref="D20:E20" si="5">SUM(D21:D25)</f>
        <v>0</v>
      </c>
      <c r="E20" s="60">
        <f t="shared" si="5"/>
        <v>0</v>
      </c>
    </row>
    <row r="21" spans="1:5" ht="21.75" customHeight="1" x14ac:dyDescent="0.25">
      <c r="A21" s="186">
        <v>21</v>
      </c>
      <c r="B21" s="61" t="s">
        <v>1114</v>
      </c>
      <c r="C21" s="58">
        <f t="shared" ref="C21:C22" si="6">SUM(D21:E21)</f>
        <v>0</v>
      </c>
      <c r="D21" s="147"/>
      <c r="E21" s="148"/>
    </row>
    <row r="22" spans="1:5" ht="21.75" customHeight="1" x14ac:dyDescent="0.25">
      <c r="A22" s="186">
        <v>22</v>
      </c>
      <c r="B22" s="61" t="s">
        <v>1115</v>
      </c>
      <c r="C22" s="58">
        <f t="shared" si="6"/>
        <v>0</v>
      </c>
      <c r="D22" s="147"/>
      <c r="E22" s="148"/>
    </row>
    <row r="23" spans="1:5" ht="21.75" customHeight="1" x14ac:dyDescent="0.25">
      <c r="A23" s="186">
        <v>23</v>
      </c>
      <c r="B23" s="61" t="s">
        <v>1277</v>
      </c>
      <c r="C23" s="58">
        <f t="shared" ref="C23" si="7">SUM(D23:E23)</f>
        <v>0</v>
      </c>
      <c r="D23" s="147"/>
      <c r="E23" s="148"/>
    </row>
    <row r="24" spans="1:5" ht="21.75" customHeight="1" x14ac:dyDescent="0.25">
      <c r="A24" s="186">
        <v>24</v>
      </c>
      <c r="B24" s="61" t="s">
        <v>1116</v>
      </c>
      <c r="C24" s="58">
        <f t="shared" ref="C24:C25" si="8">SUM(D24:E24)</f>
        <v>0</v>
      </c>
      <c r="D24" s="147"/>
      <c r="E24" s="148"/>
    </row>
    <row r="25" spans="1:5" ht="21.75" customHeight="1" x14ac:dyDescent="0.25">
      <c r="A25" s="186">
        <v>25</v>
      </c>
      <c r="B25" s="62" t="s">
        <v>1117</v>
      </c>
      <c r="C25" s="48">
        <f t="shared" si="8"/>
        <v>0</v>
      </c>
      <c r="D25" s="151"/>
      <c r="E25" s="152"/>
    </row>
    <row r="26" spans="1:5" ht="21.75" customHeight="1" x14ac:dyDescent="0.25">
      <c r="A26" s="186">
        <v>26</v>
      </c>
      <c r="B26" s="63" t="s">
        <v>615</v>
      </c>
      <c r="C26" s="64">
        <f>+C27+C28</f>
        <v>0</v>
      </c>
      <c r="D26" s="49">
        <f>SUM(D27:D28)</f>
        <v>0</v>
      </c>
      <c r="E26" s="50">
        <f t="shared" ref="E26" si="9">SUM(E27:E28)</f>
        <v>0</v>
      </c>
    </row>
    <row r="27" spans="1:5" ht="21.75" customHeight="1" x14ac:dyDescent="0.25">
      <c r="A27" s="186">
        <v>27</v>
      </c>
      <c r="B27" s="65" t="s">
        <v>437</v>
      </c>
      <c r="C27" s="58">
        <f t="shared" si="1"/>
        <v>0</v>
      </c>
      <c r="D27" s="147"/>
      <c r="E27" s="148"/>
    </row>
    <row r="28" spans="1:5" ht="21.75" customHeight="1" thickBot="1" x14ac:dyDescent="0.3">
      <c r="A28" s="186">
        <v>28</v>
      </c>
      <c r="B28" s="66" t="s">
        <v>438</v>
      </c>
      <c r="C28" s="67">
        <f t="shared" si="1"/>
        <v>0</v>
      </c>
      <c r="D28" s="149"/>
      <c r="E28" s="150"/>
    </row>
    <row r="29" spans="1:5" ht="15.75" thickTop="1" x14ac:dyDescent="0.25">
      <c r="A29" s="186">
        <v>29</v>
      </c>
      <c r="B29" s="68"/>
      <c r="C29" s="44"/>
    </row>
    <row r="30" spans="1:5" x14ac:dyDescent="0.25">
      <c r="A30" s="186">
        <v>30</v>
      </c>
      <c r="B30" s="69" t="s">
        <v>127</v>
      </c>
    </row>
    <row r="31" spans="1:5" ht="16.5" customHeight="1" x14ac:dyDescent="0.25">
      <c r="A31" s="186">
        <v>31</v>
      </c>
      <c r="B31" s="215"/>
      <c r="C31" s="216"/>
      <c r="D31" s="216"/>
      <c r="E31" s="217"/>
    </row>
    <row r="32" spans="1:5" ht="16.5" customHeight="1" x14ac:dyDescent="0.25">
      <c r="A32" s="186"/>
      <c r="B32" s="218"/>
      <c r="C32" s="219"/>
      <c r="D32" s="219"/>
      <c r="E32" s="220"/>
    </row>
    <row r="33" spans="2:5" ht="16.5" customHeight="1" x14ac:dyDescent="0.25">
      <c r="B33" s="218"/>
      <c r="C33" s="219"/>
      <c r="D33" s="219"/>
      <c r="E33" s="220"/>
    </row>
    <row r="34" spans="2:5" ht="16.5" customHeight="1" x14ac:dyDescent="0.25">
      <c r="B34" s="218"/>
      <c r="C34" s="219"/>
      <c r="D34" s="219"/>
      <c r="E34" s="220"/>
    </row>
    <row r="35" spans="2:5" ht="16.5" customHeight="1" x14ac:dyDescent="0.25">
      <c r="B35" s="221"/>
      <c r="C35" s="222"/>
      <c r="D35" s="222"/>
      <c r="E35" s="223"/>
    </row>
    <row r="37" spans="2:5" ht="14.25" customHeight="1" x14ac:dyDescent="0.25">
      <c r="B37" s="70"/>
      <c r="C37" s="71"/>
      <c r="D37" s="71"/>
    </row>
    <row r="38" spans="2:5" x14ac:dyDescent="0.25">
      <c r="B38" s="72"/>
    </row>
    <row r="39" spans="2:5" x14ac:dyDescent="0.25">
      <c r="B39" s="72"/>
    </row>
    <row r="40" spans="2:5" x14ac:dyDescent="0.25">
      <c r="B40" s="72"/>
    </row>
  </sheetData>
  <sheetProtection algorithmName="SHA-512" hashValue="cOxHQk69CO8RqvdmuBruymvJxaFH2WacAfsaaDUYe8ifcT/UPawFhl249MFv7lvv2tdzH7fJYJ8gQKbcon9syw==" saltValue="d1U6fCvsrKU4kRTCWlh2EQ==" spinCount="100000" sheet="1" objects="1" scenarios="1"/>
  <mergeCells count="1">
    <mergeCell ref="B31:E35"/>
  </mergeCells>
  <conditionalFormatting sqref="C11:C15">
    <cfRule type="cellIs" dxfId="4" priority="4" operator="equal">
      <formula>0</formula>
    </cfRule>
  </conditionalFormatting>
  <conditionalFormatting sqref="C21:C25">
    <cfRule type="cellIs" dxfId="3" priority="1" operator="equal">
      <formula>0</formula>
    </cfRule>
  </conditionalFormatting>
  <conditionalFormatting sqref="C5:E5 C6:C9 C10:E10 C16:E16 C17:C19 C27:C28">
    <cfRule type="cellIs" dxfId="2" priority="8" operator="equal">
      <formula>0</formula>
    </cfRule>
  </conditionalFormatting>
  <conditionalFormatting sqref="C20:E20">
    <cfRule type="cellIs" dxfId="1" priority="5" operator="equal">
      <formula>0</formula>
    </cfRule>
  </conditionalFormatting>
  <conditionalFormatting sqref="C26:E26">
    <cfRule type="cellIs" dxfId="0" priority="7" operator="equal">
      <formula>0</formula>
    </cfRule>
  </conditionalFormatting>
  <dataValidations count="3">
    <dataValidation type="whole" allowBlank="1" showInputMessage="1" showErrorMessage="1" error="Debe incluir valores mayores a 0." sqref="D5:E5 C21:C25 C27:C28 C17:C19 C11:C15 C5:C9" xr:uid="{00000000-0002-0000-0600-000000000000}">
      <formula1>1</formula1>
      <formula2>10000</formula2>
    </dataValidation>
    <dataValidation type="whole" operator="greaterThanOrEqual" allowBlank="1" showInputMessage="1" showErrorMessage="1" error="Debe incluir valores ENTEROS." sqref="D11:E15 D21:E25 D27:E28 D17:E19 D6:E9" xr:uid="{00000000-0002-0000-0600-000001000000}">
      <formula1>0</formula1>
    </dataValidation>
    <dataValidation type="whole" allowBlank="1" showInputMessage="1" showErrorMessage="1" error="Debe incluir valores mayores a 0." sqref="C10" xr:uid="{00000000-0002-0000-0600-000002000000}">
      <formula1>0</formula1>
      <formula2>10000</formula2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scale="78" orientation="landscape" r:id="rId1"/>
  <headerFooter>
    <oddHeader>&amp;L&amp;G</oddHeader>
    <oddFooter>&amp;R&amp;"-,Negrita"Plan Nacional&amp;"-,Normal",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ubicacion (2)</vt:lpstr>
      <vt:lpstr>Códigos Portada</vt:lpstr>
      <vt:lpstr>Portada</vt:lpstr>
      <vt:lpstr>Cuadro1</vt:lpstr>
      <vt:lpstr>Cuadro 2</vt:lpstr>
      <vt:lpstr>Cuadro 3</vt:lpstr>
      <vt:lpstr>Cuadro 4</vt:lpstr>
      <vt:lpstr>'Cuadro 2'!Área_de_impresión</vt:lpstr>
      <vt:lpstr>'Cuadro 3'!Área_de_impresión</vt:lpstr>
      <vt:lpstr>'Cuadro 4'!Área_de_impresión</vt:lpstr>
      <vt:lpstr>Cuadro1!Área_de_impresión</vt:lpstr>
      <vt:lpstr>Portada!Área_de_impresión</vt:lpstr>
      <vt:lpstr>datos</vt:lpstr>
      <vt:lpstr>prov</vt:lpstr>
      <vt:lpstr>prov1</vt:lpstr>
      <vt:lpstr>Cuadro1!Títulos_a_imprimir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2025-11-26T01:43:17Z</cp:lastPrinted>
  <dcterms:created xsi:type="dcterms:W3CDTF">2011-05-27T17:11:21Z</dcterms:created>
  <dcterms:modified xsi:type="dcterms:W3CDTF">2025-11-26T17:22:00Z</dcterms:modified>
</cp:coreProperties>
</file>