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dminmepcr-my.sharepoint.com/personal/mayra_quiros_jimenez_mep_go_cr/Documents/Documentos/Publicaciones web/"/>
    </mc:Choice>
  </mc:AlternateContent>
  <xr:revisionPtr revIDLastSave="0" documentId="8_{B3102CDA-5A6B-4D66-85E1-D202209F8444}" xr6:coauthVersionLast="47" xr6:coauthVersionMax="47" xr10:uidLastSave="{00000000-0000-0000-0000-000000000000}"/>
  <bookViews>
    <workbookView xWindow="1905" yWindow="1905" windowWidth="21600" windowHeight="11235" tabRatio="778" xr2:uid="{00000000-000D-0000-FFFF-FFFF00000000}"/>
  </bookViews>
  <sheets>
    <sheet name="Portada" sheetId="133" r:id="rId1"/>
    <sheet name="Contenido" sheetId="178" r:id="rId2"/>
    <sheet name="Funcionarios" sheetId="181" r:id="rId3"/>
    <sheet name="Intra-Extra" sheetId="4" r:id="rId4"/>
    <sheet name="C1" sheetId="5" r:id="rId5"/>
    <sheet name="C2" sheetId="6" r:id="rId6"/>
    <sheet name="C3" sheetId="7" r:id="rId7"/>
    <sheet name="C4" sheetId="82" r:id="rId8"/>
    <sheet name="C5" sheetId="8" r:id="rId9"/>
    <sheet name="C6" sheetId="9" r:id="rId10"/>
    <sheet name="C7" sheetId="10" r:id="rId11"/>
    <sheet name="C8" sheetId="22" r:id="rId12"/>
    <sheet name="C9" sheetId="24" r:id="rId13"/>
    <sheet name="En Línea-Noviazgo" sheetId="91" r:id="rId14"/>
    <sheet name="C10" sheetId="83" r:id="rId15"/>
    <sheet name="C11" sheetId="29" r:id="rId16"/>
    <sheet name="C12" sheetId="25" r:id="rId17"/>
    <sheet name="C13" sheetId="26" r:id="rId18"/>
    <sheet name="C14" sheetId="27" r:id="rId19"/>
    <sheet name="Centr_Educat" sheetId="92" r:id="rId20"/>
    <sheet name="C15" sheetId="33" r:id="rId21"/>
    <sheet name="C16" sheetId="35" r:id="rId22"/>
    <sheet name="C17" sheetId="34" r:id="rId23"/>
    <sheet name="C18" sheetId="39" r:id="rId24"/>
    <sheet name="C19" sheetId="84" r:id="rId25"/>
    <sheet name="C20" sheetId="85" r:id="rId26"/>
    <sheet name="C21" sheetId="86" r:id="rId27"/>
    <sheet name="C22" sheetId="38" r:id="rId28"/>
    <sheet name="C23" sheetId="36" r:id="rId29"/>
    <sheet name="C24" sheetId="37" r:id="rId30"/>
    <sheet name="C25" sheetId="43" r:id="rId31"/>
    <sheet name="C26" sheetId="44" r:id="rId32"/>
    <sheet name="C27" sheetId="45" r:id="rId33"/>
    <sheet name="C28" sheetId="42" r:id="rId34"/>
    <sheet name="C29" sheetId="56" r:id="rId35"/>
    <sheet name="C30" sheetId="16" r:id="rId36"/>
    <sheet name="C31" sheetId="51" r:id="rId37"/>
    <sheet name="C32" sheetId="52" r:id="rId38"/>
    <sheet name="C33" sheetId="53" r:id="rId39"/>
    <sheet name="C34" sheetId="54" r:id="rId40"/>
    <sheet name="C35" sheetId="55" r:id="rId41"/>
    <sheet name="C36" sheetId="88" r:id="rId42"/>
    <sheet name="C37" sheetId="58" r:id="rId43"/>
    <sheet name="C38" sheetId="61" r:id="rId44"/>
    <sheet name="C39" sheetId="62" r:id="rId45"/>
    <sheet name="C40" sheetId="158" r:id="rId46"/>
    <sheet name="C41" sheetId="160" r:id="rId47"/>
    <sheet name="C42" sheetId="162" r:id="rId48"/>
    <sheet name="C43" sheetId="164" r:id="rId49"/>
    <sheet name="C44" sheetId="167" r:id="rId50"/>
    <sheet name="C45" sheetId="170" r:id="rId51"/>
    <sheet name="C46" sheetId="159" r:id="rId52"/>
    <sheet name="C47" sheetId="161" r:id="rId53"/>
    <sheet name="C48" sheetId="163" r:id="rId54"/>
    <sheet name="C49" sheetId="165" r:id="rId55"/>
    <sheet name="C50" sheetId="168" r:id="rId56"/>
    <sheet name="C51" sheetId="171" r:id="rId57"/>
    <sheet name="Suspensiones" sheetId="93" r:id="rId58"/>
    <sheet name="C52" sheetId="90" r:id="rId59"/>
    <sheet name="C53" sheetId="94" r:id="rId60"/>
    <sheet name="C54" sheetId="95" r:id="rId61"/>
    <sheet name="Armas" sheetId="121" r:id="rId62"/>
    <sheet name="C55" sheetId="96" r:id="rId63"/>
    <sheet name="C56" sheetId="172" r:id="rId64"/>
    <sheet name="C57" sheetId="99" r:id="rId65"/>
    <sheet name="C58" sheetId="97" r:id="rId66"/>
    <sheet name="C59" sheetId="98" r:id="rId67"/>
    <sheet name="C60" sheetId="100" r:id="rId68"/>
    <sheet name="C61" sheetId="173" r:id="rId69"/>
    <sheet name="C62" sheetId="174" r:id="rId70"/>
    <sheet name="C63" sheetId="175" r:id="rId71"/>
    <sheet name="Programa_Convivir" sheetId="122" r:id="rId72"/>
    <sheet name="C64" sheetId="101" r:id="rId73"/>
    <sheet name="C65" sheetId="102" r:id="rId74"/>
    <sheet name="C66" sheetId="103" r:id="rId75"/>
    <sheet name="Protocolos" sheetId="177" r:id="rId76"/>
    <sheet name="C67" sheetId="104" r:id="rId77"/>
    <sheet name="C68" sheetId="105" r:id="rId78"/>
    <sheet name="C69" sheetId="106" r:id="rId79"/>
    <sheet name="C70" sheetId="135" r:id="rId80"/>
    <sheet name="C71" sheetId="136" r:id="rId81"/>
    <sheet name="C72" sheetId="137" r:id="rId82"/>
    <sheet name="C73" sheetId="138" r:id="rId83"/>
    <sheet name="C74" sheetId="108" r:id="rId84"/>
    <sheet name="C75" sheetId="109" r:id="rId85"/>
    <sheet name="C76" sheetId="139" r:id="rId86"/>
    <sheet name="C77" sheetId="140" r:id="rId87"/>
    <sheet name="C78" sheetId="141" r:id="rId88"/>
    <sheet name="C79" sheetId="142" r:id="rId89"/>
    <sheet name="C80" sheetId="153" r:id="rId90"/>
    <sheet name="C81" sheetId="154" r:id="rId91"/>
    <sheet name="C82" sheetId="155" r:id="rId92"/>
    <sheet name="C83" sheetId="156" r:id="rId93"/>
    <sheet name="C84" sheetId="145" r:id="rId94"/>
    <sheet name="C85" sheetId="146" r:id="rId95"/>
    <sheet name="C86" sheetId="143" r:id="rId96"/>
    <sheet name="C87" sheetId="144" r:id="rId97"/>
    <sheet name="C88" sheetId="147" r:id="rId98"/>
    <sheet name="C89" sheetId="148" r:id="rId99"/>
    <sheet name="C90" sheetId="149" r:id="rId100"/>
    <sheet name="C91" sheetId="150" r:id="rId101"/>
    <sheet name="C92" sheetId="151" r:id="rId102"/>
    <sheet name="C93" sheetId="152" r:id="rId103"/>
  </sheets>
  <externalReferences>
    <externalReference r:id="rId104"/>
  </externalReferences>
  <definedNames>
    <definedName name="_xlnm._FilterDatabase" localSheetId="34" hidden="1">'C29'!#REF!</definedName>
    <definedName name="_Key1" localSheetId="2" hidden="1">#REF!</definedName>
    <definedName name="_Key1" hidden="1">#REF!</definedName>
    <definedName name="_Order1" hidden="1">255</definedName>
    <definedName name="_xlnm.Print_Area" localSheetId="61">Armas!$B$2:$H$33</definedName>
    <definedName name="_xlnm.Print_Area" localSheetId="4">'C1'!$A$1:$U$23</definedName>
    <definedName name="_xlnm.Print_Area" localSheetId="14">'C10'!$A$1:$V$35</definedName>
    <definedName name="_xlnm.Print_Area" localSheetId="15">'C11'!$A$1:$V$40</definedName>
    <definedName name="_xlnm.Print_Area" localSheetId="16">'C12'!$A$1:$U$21</definedName>
    <definedName name="_xlnm.Print_Area" localSheetId="17">'C13'!$A$1:$G$23</definedName>
    <definedName name="_xlnm.Print_Area" localSheetId="18">'C14'!$A$1:$U$38</definedName>
    <definedName name="_xlnm.Print_Area" localSheetId="20">'C15'!$A$1:$G$21</definedName>
    <definedName name="_xlnm.Print_Area" localSheetId="21">'C16'!$A$1:$G$33</definedName>
    <definedName name="_xlnm.Print_Area" localSheetId="22">'C17'!$A$1:$G$18</definedName>
    <definedName name="_xlnm.Print_Area" localSheetId="23">'C18'!$A$1:$G$40</definedName>
    <definedName name="_xlnm.Print_Area" localSheetId="24">'C19'!$A$1:$G$22</definedName>
    <definedName name="_xlnm.Print_Area" localSheetId="5">'C2'!$A$1:$G$26</definedName>
    <definedName name="_xlnm.Print_Area" localSheetId="25">'C20'!$A$1:$G$34</definedName>
    <definedName name="_xlnm.Print_Area" localSheetId="26">'C21'!$A$1:$G$40</definedName>
    <definedName name="_xlnm.Print_Area" localSheetId="27">'C22'!$A$1:$G$22</definedName>
    <definedName name="_xlnm.Print_Area" localSheetId="28">'C23'!$A$1:$G$31</definedName>
    <definedName name="_xlnm.Print_Area" localSheetId="29">'C24'!$A$1:$G$40</definedName>
    <definedName name="_xlnm.Print_Area" localSheetId="30">'C25'!$A$1:$G$21</definedName>
    <definedName name="_xlnm.Print_Area" localSheetId="31">'C26'!$A$1:$G$31</definedName>
    <definedName name="_xlnm.Print_Area" localSheetId="32">'C27'!$A$1:$G$40</definedName>
    <definedName name="_xlnm.Print_Area" localSheetId="33">'C28'!$A$1:$G$23</definedName>
    <definedName name="_xlnm.Print_Area" localSheetId="34">'C29'!$A$1:$G$31</definedName>
    <definedName name="_xlnm.Print_Area" localSheetId="6">'C3'!$A$1:$U$40</definedName>
    <definedName name="_xlnm.Print_Area" localSheetId="35">'C30'!$A$1:$G$41</definedName>
    <definedName name="_xlnm.Print_Area" localSheetId="36">'C31'!$A$1:$G$22</definedName>
    <definedName name="_xlnm.Print_Area" localSheetId="37">'C32'!$A$1:$G$31</definedName>
    <definedName name="_xlnm.Print_Area" localSheetId="38">'C33'!$A$1:$G$41</definedName>
    <definedName name="_xlnm.Print_Area" localSheetId="39">'C34'!$A$1:$F$30</definedName>
    <definedName name="_xlnm.Print_Area" localSheetId="40">'C35'!$A$1:$I$32</definedName>
    <definedName name="_xlnm.Print_Area" localSheetId="41">'C36'!$A$1:$H$23</definedName>
    <definedName name="_xlnm.Print_Area" localSheetId="42">'C37'!$A$1:$F$24</definedName>
    <definedName name="_xlnm.Print_Area" localSheetId="43">'C38'!$A$1:$E$23</definedName>
    <definedName name="_xlnm.Print_Area" localSheetId="44">'C39'!$A$1:$E$26</definedName>
    <definedName name="_xlnm.Print_Area" localSheetId="7">'C4'!$A$1:$AP$23</definedName>
    <definedName name="_xlnm.Print_Area" localSheetId="45">'C40'!$A$1:$F$31</definedName>
    <definedName name="_xlnm.Print_Area" localSheetId="46">'C41'!$A$1:$K$33</definedName>
    <definedName name="_xlnm.Print_Area" localSheetId="47">'C42'!$A$1:$I$27</definedName>
    <definedName name="_xlnm.Print_Area" localSheetId="48">'C43'!$A$1:$H$29</definedName>
    <definedName name="_xlnm.Print_Area" localSheetId="49">'C44'!$A$1:$H$25</definedName>
    <definedName name="_xlnm.Print_Area" localSheetId="50">'C45'!$A$1:$G$27</definedName>
    <definedName name="_xlnm.Print_Area" localSheetId="51">'C46'!$A$1:$F$33</definedName>
    <definedName name="_xlnm.Print_Area" localSheetId="52">'C47'!$A$1:$J$35</definedName>
    <definedName name="_xlnm.Print_Area" localSheetId="53">'C48'!$A$1:$I$29</definedName>
    <definedName name="_xlnm.Print_Area" localSheetId="54">'C49'!$A$1:$G$29</definedName>
    <definedName name="_xlnm.Print_Area" localSheetId="8">'C5'!$A$1:$G$38</definedName>
    <definedName name="_xlnm.Print_Area" localSheetId="55">'C50'!$A$1:$F$24</definedName>
    <definedName name="_xlnm.Print_Area" localSheetId="56">'C51'!$A$1:$F$28</definedName>
    <definedName name="_xlnm.Print_Area" localSheetId="58">'C52'!$A$1:$U$43</definedName>
    <definedName name="_xlnm.Print_Area" localSheetId="59">'C53'!$A$1:$G$22</definedName>
    <definedName name="_xlnm.Print_Area" localSheetId="60">'C54'!$A$1:$U$38</definedName>
    <definedName name="_xlnm.Print_Area" localSheetId="62">'C55'!$A$1:$AB$41</definedName>
    <definedName name="_xlnm.Print_Area" localSheetId="63">'C56'!$A$1:$G$27</definedName>
    <definedName name="_xlnm.Print_Area" localSheetId="64">'C57'!$A$1:$AB$38</definedName>
    <definedName name="_xlnm.Print_Area" localSheetId="65">'C58'!$A$1:$AB$21</definedName>
    <definedName name="_xlnm.Print_Area" localSheetId="66">'C59'!$A$1:$G$27</definedName>
    <definedName name="_xlnm.Print_Area" localSheetId="9">'C6'!$A$1:$AP$40</definedName>
    <definedName name="_xlnm.Print_Area" localSheetId="67">'C60'!$A$1:$AB$38</definedName>
    <definedName name="_xlnm.Print_Area" localSheetId="68">'C61'!$A$1:$E$15</definedName>
    <definedName name="_xlnm.Print_Area" localSheetId="69">'C62'!$A$1:$E$12</definedName>
    <definedName name="_xlnm.Print_Area" localSheetId="70">'C63'!$A$1:$E$36</definedName>
    <definedName name="_xlnm.Print_Area" localSheetId="72">'C64'!$A$1:$N$22</definedName>
    <definedName name="_xlnm.Print_Area" localSheetId="73">'C65'!$A$1:$G$20</definedName>
    <definedName name="_xlnm.Print_Area" localSheetId="74">'C66'!$A$1:$N$40</definedName>
    <definedName name="_xlnm.Print_Area" localSheetId="76">'C67'!$A$1:$AB$21</definedName>
    <definedName name="_xlnm.Print_Area" localSheetId="77">'C68'!$A$1:$AE$23</definedName>
    <definedName name="_xlnm.Print_Area" localSheetId="78">'C69'!$A$1:$AE$40</definedName>
    <definedName name="_xlnm.Print_Area" localSheetId="10">'C7'!$A$1:$AB$23</definedName>
    <definedName name="_xlnm.Print_Area" localSheetId="79">'C70'!$A$1:$U$23</definedName>
    <definedName name="_xlnm.Print_Area" localSheetId="80">'C71'!$A$1:$U$40</definedName>
    <definedName name="_xlnm.Print_Area" localSheetId="81">'C72'!$A$1:$AE$23</definedName>
    <definedName name="_xlnm.Print_Area" localSheetId="82">'C73'!$A$1:$AE$40</definedName>
    <definedName name="_xlnm.Print_Area" localSheetId="83">'C74'!$A$1:$T$53</definedName>
    <definedName name="_xlnm.Print_Area" localSheetId="84">'C75'!$A$1:$T$40</definedName>
    <definedName name="_xlnm.Print_Area" localSheetId="85">'C76'!$A$1:$P$24</definedName>
    <definedName name="_xlnm.Print_Area" localSheetId="86">'C77'!$A$1:$P$42</definedName>
    <definedName name="_xlnm.Print_Area" localSheetId="87">'C78'!$A$1:$P$24</definedName>
    <definedName name="_xlnm.Print_Area" localSheetId="88">'C79'!$A$1:$P$42</definedName>
    <definedName name="_xlnm.Print_Area" localSheetId="11">'C8'!$A$1:$G$26</definedName>
    <definedName name="_xlnm.Print_Area" localSheetId="89">'C80'!$A$1:$AE$23</definedName>
    <definedName name="_xlnm.Print_Area" localSheetId="90">'C81'!$A$1:$AE$40</definedName>
    <definedName name="_xlnm.Print_Area" localSheetId="91">'C82'!$A$1:$T$53</definedName>
    <definedName name="_xlnm.Print_Area" localSheetId="92">'C83'!$A$1:$T$40</definedName>
    <definedName name="_xlnm.Print_Area" localSheetId="93">'C84'!$A$1:$AE$23</definedName>
    <definedName name="_xlnm.Print_Area" localSheetId="94">'C85'!$A$1:$AE$40</definedName>
    <definedName name="_xlnm.Print_Area" localSheetId="95">'C86'!$A$1:$Z$23</definedName>
    <definedName name="_xlnm.Print_Area" localSheetId="96">'C87'!$A$1:$Z$40</definedName>
    <definedName name="_xlnm.Print_Area" localSheetId="97">'C88'!$A$1:$AE$23</definedName>
    <definedName name="_xlnm.Print_Area" localSheetId="98">'C89'!$A$1:$AE$40</definedName>
    <definedName name="_xlnm.Print_Area" localSheetId="12">'C9'!$A$1:$U$39</definedName>
    <definedName name="_xlnm.Print_Area" localSheetId="99">'C90'!$A$1:$AE$23</definedName>
    <definedName name="_xlnm.Print_Area" localSheetId="100">'C91'!$A$1:$AE$40</definedName>
    <definedName name="_xlnm.Print_Area" localSheetId="101">'C92'!$A$1:$Z$24</definedName>
    <definedName name="_xlnm.Print_Area" localSheetId="102">'C93'!$A$1:$Z$41</definedName>
    <definedName name="_xlnm.Print_Area" localSheetId="19">Centr_Educat!$B$2:$H$33</definedName>
    <definedName name="_xlnm.Print_Area" localSheetId="13">'En Línea-Noviazgo'!$B$2:$H$33</definedName>
    <definedName name="_xlnm.Print_Area" localSheetId="2">Funcionarios!$B$3:$H$29</definedName>
    <definedName name="_xlnm.Print_Area" localSheetId="3">'Intra-Extra'!$B$2:$H$33</definedName>
    <definedName name="_xlnm.Print_Area" localSheetId="0">Portada!$B$3:$N$57</definedName>
    <definedName name="_xlnm.Print_Area" localSheetId="71">Programa_Convivir!$B$2:$H$33</definedName>
    <definedName name="_xlnm.Print_Area" localSheetId="75">Protocolos!$B$2:$H$33</definedName>
    <definedName name="_xlnm.Print_Area" localSheetId="57">Suspensiones!$B$2:$H$33</definedName>
    <definedName name="OLE_LINK1" localSheetId="2">Funcionarios!#REF!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83" l="1"/>
  <c r="B8" i="175" l="1"/>
  <c r="C8" i="175"/>
  <c r="D8" i="175"/>
  <c r="E8" i="175"/>
  <c r="B7" i="174"/>
  <c r="C7" i="174"/>
  <c r="D7" i="174"/>
  <c r="E7" i="174"/>
  <c r="AB9" i="100"/>
  <c r="AA9" i="100"/>
  <c r="Z9" i="100"/>
  <c r="Y9" i="100"/>
  <c r="X9" i="100"/>
  <c r="W9" i="100"/>
  <c r="U9" i="100"/>
  <c r="T9" i="100"/>
  <c r="S9" i="100"/>
  <c r="R9" i="100"/>
  <c r="Q9" i="100"/>
  <c r="P9" i="100"/>
  <c r="N9" i="100"/>
  <c r="M9" i="100"/>
  <c r="L9" i="100"/>
  <c r="K9" i="100"/>
  <c r="J9" i="100"/>
  <c r="I9" i="100"/>
  <c r="C9" i="100"/>
  <c r="D9" i="100"/>
  <c r="E9" i="100"/>
  <c r="F9" i="100"/>
  <c r="G9" i="100"/>
  <c r="B9" i="100"/>
  <c r="L6" i="6"/>
  <c r="Z7" i="7"/>
  <c r="B8" i="173"/>
  <c r="D8" i="173"/>
  <c r="E8" i="173"/>
  <c r="AB9" i="97"/>
  <c r="AA9" i="97"/>
  <c r="Z9" i="97"/>
  <c r="Y9" i="97"/>
  <c r="X9" i="97"/>
  <c r="W9" i="97"/>
  <c r="U9" i="97"/>
  <c r="T9" i="97"/>
  <c r="S9" i="97"/>
  <c r="R9" i="97"/>
  <c r="Q9" i="97"/>
  <c r="P9" i="97"/>
  <c r="N9" i="97"/>
  <c r="M9" i="97"/>
  <c r="L9" i="97"/>
  <c r="K9" i="97"/>
  <c r="J9" i="97"/>
  <c r="I9" i="97"/>
  <c r="C9" i="97"/>
  <c r="D9" i="97"/>
  <c r="E9" i="97"/>
  <c r="F9" i="97"/>
  <c r="G9" i="97"/>
  <c r="AA10" i="96"/>
  <c r="AB10" i="96"/>
  <c r="AA11" i="96"/>
  <c r="AB11" i="96"/>
  <c r="AA12" i="96"/>
  <c r="AB12" i="96"/>
  <c r="AA13" i="96"/>
  <c r="AB13" i="96"/>
  <c r="AA14" i="96"/>
  <c r="AB14" i="96"/>
  <c r="AA15" i="96"/>
  <c r="AB15" i="96"/>
  <c r="AA16" i="96"/>
  <c r="AB16" i="96"/>
  <c r="AA17" i="96"/>
  <c r="AB17" i="96"/>
  <c r="T10" i="96"/>
  <c r="U10" i="96"/>
  <c r="T11" i="96"/>
  <c r="U11" i="96"/>
  <c r="T12" i="96"/>
  <c r="U12" i="96"/>
  <c r="T13" i="96"/>
  <c r="U13" i="96"/>
  <c r="T14" i="96"/>
  <c r="U14" i="96"/>
  <c r="T15" i="96"/>
  <c r="U15" i="96"/>
  <c r="T16" i="96"/>
  <c r="U16" i="96"/>
  <c r="T17" i="96"/>
  <c r="U17" i="96"/>
  <c r="M10" i="96"/>
  <c r="N10" i="96"/>
  <c r="M11" i="96"/>
  <c r="N11" i="96"/>
  <c r="M12" i="96"/>
  <c r="N12" i="96"/>
  <c r="M13" i="96"/>
  <c r="N13" i="96"/>
  <c r="M14" i="96"/>
  <c r="N14" i="96"/>
  <c r="M15" i="96"/>
  <c r="N15" i="96"/>
  <c r="M16" i="96"/>
  <c r="N16" i="96"/>
  <c r="M17" i="96"/>
  <c r="N17" i="96"/>
  <c r="L11" i="96"/>
  <c r="L12" i="96"/>
  <c r="L13" i="96"/>
  <c r="L14" i="96"/>
  <c r="L15" i="96"/>
  <c r="L16" i="96"/>
  <c r="L17" i="96"/>
  <c r="F10" i="96"/>
  <c r="G10" i="96"/>
  <c r="F11" i="96"/>
  <c r="G11" i="96"/>
  <c r="F12" i="96"/>
  <c r="G12" i="96"/>
  <c r="F13" i="96"/>
  <c r="G13" i="96"/>
  <c r="F14" i="96"/>
  <c r="G14" i="96"/>
  <c r="F15" i="96"/>
  <c r="G15" i="96"/>
  <c r="F16" i="96"/>
  <c r="G16" i="96"/>
  <c r="F17" i="96"/>
  <c r="G17" i="96"/>
  <c r="AB29" i="96"/>
  <c r="AA29" i="96"/>
  <c r="Z29" i="96"/>
  <c r="Y29" i="96"/>
  <c r="X29" i="96"/>
  <c r="W29" i="96"/>
  <c r="AB19" i="96"/>
  <c r="AA19" i="96"/>
  <c r="Z19" i="96"/>
  <c r="Y19" i="96"/>
  <c r="X19" i="96"/>
  <c r="W19" i="96"/>
  <c r="U29" i="96"/>
  <c r="T29" i="96"/>
  <c r="S29" i="96"/>
  <c r="R29" i="96"/>
  <c r="Q29" i="96"/>
  <c r="P29" i="96"/>
  <c r="U19" i="96"/>
  <c r="T19" i="96"/>
  <c r="S19" i="96"/>
  <c r="R19" i="96"/>
  <c r="Q19" i="96"/>
  <c r="P19" i="96"/>
  <c r="N29" i="96"/>
  <c r="M29" i="96"/>
  <c r="L29" i="96"/>
  <c r="K29" i="96"/>
  <c r="J29" i="96"/>
  <c r="I29" i="96"/>
  <c r="N19" i="96"/>
  <c r="M19" i="96"/>
  <c r="L19" i="96"/>
  <c r="K19" i="96"/>
  <c r="J19" i="96"/>
  <c r="I19" i="96"/>
  <c r="G29" i="96"/>
  <c r="F29" i="96"/>
  <c r="E29" i="96"/>
  <c r="D29" i="96"/>
  <c r="C29" i="96"/>
  <c r="B29" i="96"/>
  <c r="C19" i="96"/>
  <c r="D19" i="96"/>
  <c r="E19" i="96"/>
  <c r="F19" i="96"/>
  <c r="G19" i="96"/>
  <c r="B19" i="96"/>
  <c r="Z17" i="96"/>
  <c r="Y17" i="96"/>
  <c r="X17" i="96"/>
  <c r="W17" i="96"/>
  <c r="Z16" i="96"/>
  <c r="Y16" i="96"/>
  <c r="X16" i="96"/>
  <c r="W16" i="96"/>
  <c r="Z15" i="96"/>
  <c r="Y15" i="96"/>
  <c r="X15" i="96"/>
  <c r="W15" i="96"/>
  <c r="Z14" i="96"/>
  <c r="Y14" i="96"/>
  <c r="X14" i="96"/>
  <c r="W14" i="96"/>
  <c r="Z13" i="96"/>
  <c r="Y13" i="96"/>
  <c r="X13" i="96"/>
  <c r="W13" i="96"/>
  <c r="Z12" i="96"/>
  <c r="Y12" i="96"/>
  <c r="X12" i="96"/>
  <c r="W12" i="96"/>
  <c r="Z11" i="96"/>
  <c r="Z9" i="96" s="1"/>
  <c r="Y11" i="96"/>
  <c r="Y9" i="96" s="1"/>
  <c r="X11" i="96"/>
  <c r="W11" i="96"/>
  <c r="Z10" i="96"/>
  <c r="Y10" i="96"/>
  <c r="X10" i="96"/>
  <c r="W10" i="96"/>
  <c r="S17" i="96"/>
  <c r="R17" i="96"/>
  <c r="Q17" i="96"/>
  <c r="P17" i="96"/>
  <c r="S16" i="96"/>
  <c r="R16" i="96"/>
  <c r="Q16" i="96"/>
  <c r="P16" i="96"/>
  <c r="S15" i="96"/>
  <c r="R15" i="96"/>
  <c r="Q15" i="96"/>
  <c r="P15" i="96"/>
  <c r="S14" i="96"/>
  <c r="R14" i="96"/>
  <c r="Q14" i="96"/>
  <c r="P14" i="96"/>
  <c r="S13" i="96"/>
  <c r="R13" i="96"/>
  <c r="Q13" i="96"/>
  <c r="P13" i="96"/>
  <c r="S12" i="96"/>
  <c r="R12" i="96"/>
  <c r="Q12" i="96"/>
  <c r="P12" i="96"/>
  <c r="S11" i="96"/>
  <c r="R11" i="96"/>
  <c r="Q11" i="96"/>
  <c r="P11" i="96"/>
  <c r="S10" i="96"/>
  <c r="R10" i="96"/>
  <c r="Q10" i="96"/>
  <c r="P10" i="96"/>
  <c r="K17" i="96"/>
  <c r="J17" i="96"/>
  <c r="I17" i="96"/>
  <c r="K16" i="96"/>
  <c r="J16" i="96"/>
  <c r="I16" i="96"/>
  <c r="K15" i="96"/>
  <c r="J15" i="96"/>
  <c r="I15" i="96"/>
  <c r="K14" i="96"/>
  <c r="J14" i="96"/>
  <c r="I14" i="96"/>
  <c r="K13" i="96"/>
  <c r="J13" i="96"/>
  <c r="I13" i="96"/>
  <c r="K12" i="96"/>
  <c r="J12" i="96"/>
  <c r="I12" i="96"/>
  <c r="K11" i="96"/>
  <c r="J11" i="96"/>
  <c r="I11" i="96"/>
  <c r="L10" i="96"/>
  <c r="K10" i="96"/>
  <c r="J10" i="96"/>
  <c r="I10" i="96"/>
  <c r="B10" i="96"/>
  <c r="C10" i="96"/>
  <c r="C9" i="96" s="1"/>
  <c r="D10" i="96"/>
  <c r="D9" i="96" s="1"/>
  <c r="B11" i="96"/>
  <c r="B9" i="96" s="1"/>
  <c r="C11" i="96"/>
  <c r="D11" i="96"/>
  <c r="B12" i="96"/>
  <c r="C12" i="96"/>
  <c r="D12" i="96"/>
  <c r="B13" i="96"/>
  <c r="C13" i="96"/>
  <c r="D13" i="96"/>
  <c r="B14" i="96"/>
  <c r="C14" i="96"/>
  <c r="D14" i="96"/>
  <c r="B15" i="96"/>
  <c r="C15" i="96"/>
  <c r="D15" i="96"/>
  <c r="B16" i="96"/>
  <c r="C16" i="96"/>
  <c r="D16" i="96"/>
  <c r="B17" i="96"/>
  <c r="C17" i="96"/>
  <c r="D17" i="96"/>
  <c r="E11" i="96"/>
  <c r="E12" i="96"/>
  <c r="E13" i="96"/>
  <c r="E14" i="96"/>
  <c r="E15" i="96"/>
  <c r="E16" i="96"/>
  <c r="E17" i="96"/>
  <c r="E10" i="96"/>
  <c r="B9" i="97"/>
  <c r="U9" i="96" l="1"/>
  <c r="AB9" i="96"/>
  <c r="K9" i="96"/>
  <c r="P9" i="96"/>
  <c r="W9" i="96"/>
  <c r="E9" i="96"/>
  <c r="S9" i="96"/>
  <c r="G9" i="96"/>
  <c r="J9" i="96"/>
  <c r="N9" i="96"/>
  <c r="Q9" i="96"/>
  <c r="I9" i="96"/>
  <c r="X9" i="96"/>
  <c r="L9" i="96"/>
  <c r="R9" i="96"/>
  <c r="AA9" i="96"/>
  <c r="T9" i="96"/>
  <c r="M9" i="96"/>
  <c r="F9" i="96"/>
  <c r="C8" i="173" l="1"/>
  <c r="AB9" i="99" l="1"/>
  <c r="AA9" i="99"/>
  <c r="Z9" i="99"/>
  <c r="Y9" i="99"/>
  <c r="X9" i="99"/>
  <c r="W9" i="99"/>
  <c r="U9" i="99"/>
  <c r="T9" i="99"/>
  <c r="S9" i="99"/>
  <c r="R9" i="99"/>
  <c r="Q9" i="99"/>
  <c r="P9" i="99"/>
  <c r="N9" i="99"/>
  <c r="M9" i="99"/>
  <c r="L9" i="99"/>
  <c r="K9" i="99"/>
  <c r="J9" i="99"/>
  <c r="I9" i="99"/>
  <c r="C9" i="99"/>
  <c r="D9" i="99"/>
  <c r="E9" i="99"/>
  <c r="F9" i="99"/>
  <c r="G9" i="99"/>
  <c r="B9" i="99"/>
  <c r="G22" i="172"/>
  <c r="F22" i="172"/>
  <c r="E22" i="172"/>
  <c r="D22" i="172"/>
  <c r="C22" i="172"/>
  <c r="B22" i="172"/>
  <c r="G17" i="172"/>
  <c r="F17" i="172"/>
  <c r="E17" i="172"/>
  <c r="D17" i="172"/>
  <c r="C17" i="172"/>
  <c r="B17" i="172"/>
  <c r="G12" i="172"/>
  <c r="F12" i="172"/>
  <c r="E12" i="172"/>
  <c r="D12" i="172"/>
  <c r="C12" i="172"/>
  <c r="B12" i="172"/>
  <c r="G7" i="172"/>
  <c r="F7" i="172"/>
  <c r="E7" i="172"/>
  <c r="D7" i="172"/>
  <c r="C7" i="172"/>
  <c r="B7" i="172"/>
  <c r="G22" i="98"/>
  <c r="F22" i="98"/>
  <c r="E22" i="98"/>
  <c r="D22" i="98"/>
  <c r="C22" i="98"/>
  <c r="B22" i="98"/>
  <c r="G17" i="98"/>
  <c r="F17" i="98"/>
  <c r="E17" i="98"/>
  <c r="D17" i="98"/>
  <c r="C17" i="98"/>
  <c r="B17" i="98"/>
  <c r="G12" i="98"/>
  <c r="F12" i="98"/>
  <c r="E12" i="98"/>
  <c r="D12" i="98"/>
  <c r="C12" i="98"/>
  <c r="B12" i="98"/>
  <c r="G7" i="98"/>
  <c r="F7" i="98"/>
  <c r="E7" i="98"/>
  <c r="D7" i="98"/>
  <c r="C7" i="98"/>
  <c r="B7" i="98"/>
  <c r="U9" i="95"/>
  <c r="T9" i="95"/>
  <c r="S9" i="95"/>
  <c r="R9" i="95"/>
  <c r="Q9" i="95"/>
  <c r="P9" i="95"/>
  <c r="J9" i="95"/>
  <c r="K9" i="95"/>
  <c r="L9" i="95"/>
  <c r="M9" i="95"/>
  <c r="N9" i="95"/>
  <c r="I9" i="95"/>
  <c r="U10" i="90"/>
  <c r="U11" i="90"/>
  <c r="U12" i="90"/>
  <c r="U13" i="90"/>
  <c r="U14" i="90"/>
  <c r="U15" i="90"/>
  <c r="U16" i="90"/>
  <c r="U17" i="90"/>
  <c r="U18" i="90"/>
  <c r="T11" i="90"/>
  <c r="T12" i="90"/>
  <c r="T13" i="90"/>
  <c r="T14" i="90"/>
  <c r="T15" i="90"/>
  <c r="T16" i="90"/>
  <c r="T17" i="90"/>
  <c r="T18" i="90"/>
  <c r="N11" i="90"/>
  <c r="N12" i="90"/>
  <c r="N13" i="90"/>
  <c r="N14" i="90"/>
  <c r="N15" i="90"/>
  <c r="N16" i="90"/>
  <c r="N17" i="90"/>
  <c r="N18" i="90"/>
  <c r="M10" i="90"/>
  <c r="M11" i="90"/>
  <c r="M12" i="90"/>
  <c r="M13" i="90"/>
  <c r="M14" i="90"/>
  <c r="M15" i="90"/>
  <c r="M16" i="90"/>
  <c r="M17" i="90"/>
  <c r="M18" i="90"/>
  <c r="L11" i="90"/>
  <c r="L12" i="90"/>
  <c r="L13" i="90"/>
  <c r="L14" i="90"/>
  <c r="L15" i="90"/>
  <c r="L16" i="90"/>
  <c r="L17" i="90"/>
  <c r="L18" i="90"/>
  <c r="L10" i="90"/>
  <c r="T10" i="90"/>
  <c r="N10" i="90"/>
  <c r="M9" i="90" l="1"/>
  <c r="B11" i="95" l="1"/>
  <c r="C11" i="95"/>
  <c r="D11" i="95"/>
  <c r="E11" i="95"/>
  <c r="F11" i="95"/>
  <c r="G11" i="95"/>
  <c r="B12" i="95"/>
  <c r="C12" i="95"/>
  <c r="D12" i="95"/>
  <c r="E12" i="95"/>
  <c r="F12" i="95"/>
  <c r="G12" i="95"/>
  <c r="B13" i="95"/>
  <c r="C13" i="95"/>
  <c r="D13" i="95"/>
  <c r="E13" i="95"/>
  <c r="F13" i="95"/>
  <c r="G13" i="95"/>
  <c r="B14" i="95"/>
  <c r="C14" i="95"/>
  <c r="D14" i="95"/>
  <c r="E14" i="95"/>
  <c r="F14" i="95"/>
  <c r="G14" i="95"/>
  <c r="B15" i="95"/>
  <c r="C15" i="95"/>
  <c r="D15" i="95"/>
  <c r="E15" i="95"/>
  <c r="F15" i="95"/>
  <c r="G15" i="95"/>
  <c r="B16" i="95"/>
  <c r="C16" i="95"/>
  <c r="D16" i="95"/>
  <c r="E16" i="95"/>
  <c r="F16" i="95"/>
  <c r="G16" i="95"/>
  <c r="B17" i="95"/>
  <c r="C17" i="95"/>
  <c r="D17" i="95"/>
  <c r="E17" i="95"/>
  <c r="F17" i="95"/>
  <c r="G17" i="95"/>
  <c r="B18" i="95"/>
  <c r="C18" i="95"/>
  <c r="D18" i="95"/>
  <c r="E18" i="95"/>
  <c r="F18" i="95"/>
  <c r="G18" i="95"/>
  <c r="B19" i="95"/>
  <c r="C19" i="95"/>
  <c r="D19" i="95"/>
  <c r="E19" i="95"/>
  <c r="F19" i="95"/>
  <c r="G19" i="95"/>
  <c r="B20" i="95"/>
  <c r="C20" i="95"/>
  <c r="D20" i="95"/>
  <c r="E20" i="95"/>
  <c r="F20" i="95"/>
  <c r="G20" i="95"/>
  <c r="B21" i="95"/>
  <c r="C21" i="95"/>
  <c r="D21" i="95"/>
  <c r="E21" i="95"/>
  <c r="F21" i="95"/>
  <c r="G21" i="95"/>
  <c r="B22" i="95"/>
  <c r="C22" i="95"/>
  <c r="D22" i="95"/>
  <c r="E22" i="95"/>
  <c r="F22" i="95"/>
  <c r="G22" i="95"/>
  <c r="B23" i="95"/>
  <c r="C23" i="95"/>
  <c r="D23" i="95"/>
  <c r="E23" i="95"/>
  <c r="F23" i="95"/>
  <c r="G23" i="95"/>
  <c r="B24" i="95"/>
  <c r="C24" i="95"/>
  <c r="D24" i="95"/>
  <c r="E24" i="95"/>
  <c r="F24" i="95"/>
  <c r="G24" i="95"/>
  <c r="B25" i="95"/>
  <c r="C25" i="95"/>
  <c r="D25" i="95"/>
  <c r="E25" i="95"/>
  <c r="F25" i="95"/>
  <c r="G25" i="95"/>
  <c r="B26" i="95"/>
  <c r="C26" i="95"/>
  <c r="D26" i="95"/>
  <c r="E26" i="95"/>
  <c r="F26" i="95"/>
  <c r="G26" i="95"/>
  <c r="B27" i="95"/>
  <c r="C27" i="95"/>
  <c r="D27" i="95"/>
  <c r="E27" i="95"/>
  <c r="F27" i="95"/>
  <c r="G27" i="95"/>
  <c r="B28" i="95"/>
  <c r="C28" i="95"/>
  <c r="D28" i="95"/>
  <c r="E28" i="95"/>
  <c r="F28" i="95"/>
  <c r="G28" i="95"/>
  <c r="B29" i="95"/>
  <c r="C29" i="95"/>
  <c r="D29" i="95"/>
  <c r="E29" i="95"/>
  <c r="F29" i="95"/>
  <c r="G29" i="95"/>
  <c r="B30" i="95"/>
  <c r="C30" i="95"/>
  <c r="D30" i="95"/>
  <c r="E30" i="95"/>
  <c r="F30" i="95"/>
  <c r="G30" i="95"/>
  <c r="B31" i="95"/>
  <c r="C31" i="95"/>
  <c r="D31" i="95"/>
  <c r="E31" i="95"/>
  <c r="F31" i="95"/>
  <c r="G31" i="95"/>
  <c r="B32" i="95"/>
  <c r="C32" i="95"/>
  <c r="D32" i="95"/>
  <c r="E32" i="95"/>
  <c r="F32" i="95"/>
  <c r="G32" i="95"/>
  <c r="B33" i="95"/>
  <c r="C33" i="95"/>
  <c r="D33" i="95"/>
  <c r="E33" i="95"/>
  <c r="F33" i="95"/>
  <c r="G33" i="95"/>
  <c r="B34" i="95"/>
  <c r="C34" i="95"/>
  <c r="D34" i="95"/>
  <c r="E34" i="95"/>
  <c r="F34" i="95"/>
  <c r="G34" i="95"/>
  <c r="B35" i="95"/>
  <c r="C35" i="95"/>
  <c r="D35" i="95"/>
  <c r="E35" i="95"/>
  <c r="F35" i="95"/>
  <c r="G35" i="95"/>
  <c r="B36" i="95"/>
  <c r="C36" i="95"/>
  <c r="D36" i="95"/>
  <c r="E36" i="95"/>
  <c r="F36" i="95"/>
  <c r="G36" i="95"/>
  <c r="C10" i="95"/>
  <c r="D10" i="95"/>
  <c r="E10" i="95"/>
  <c r="F10" i="95"/>
  <c r="G10" i="95"/>
  <c r="B10" i="95"/>
  <c r="B9" i="95" s="1"/>
  <c r="G17" i="94"/>
  <c r="F17" i="94"/>
  <c r="E17" i="94"/>
  <c r="D17" i="94"/>
  <c r="C17" i="94"/>
  <c r="B17" i="94"/>
  <c r="G12" i="94"/>
  <c r="F12" i="94"/>
  <c r="E12" i="94"/>
  <c r="D12" i="94"/>
  <c r="C12" i="94"/>
  <c r="B12" i="94"/>
  <c r="B9" i="94"/>
  <c r="C9" i="94"/>
  <c r="D9" i="94"/>
  <c r="E9" i="94"/>
  <c r="F9" i="94"/>
  <c r="G9" i="94"/>
  <c r="B10" i="94"/>
  <c r="C10" i="94"/>
  <c r="D10" i="94"/>
  <c r="E10" i="94"/>
  <c r="F10" i="94"/>
  <c r="G10" i="94"/>
  <c r="C8" i="94"/>
  <c r="D8" i="94"/>
  <c r="E8" i="94"/>
  <c r="F8" i="94"/>
  <c r="G8" i="94"/>
  <c r="B8" i="94"/>
  <c r="G40" i="90"/>
  <c r="F40" i="90"/>
  <c r="E40" i="90"/>
  <c r="D40" i="90"/>
  <c r="C40" i="90"/>
  <c r="B40" i="90"/>
  <c r="G39" i="90"/>
  <c r="F39" i="90"/>
  <c r="E39" i="90"/>
  <c r="D39" i="90"/>
  <c r="D17" i="90" s="1"/>
  <c r="C39" i="90"/>
  <c r="B39" i="90"/>
  <c r="G38" i="90"/>
  <c r="F38" i="90"/>
  <c r="E38" i="90"/>
  <c r="D38" i="90"/>
  <c r="C38" i="90"/>
  <c r="B38" i="90"/>
  <c r="G37" i="90"/>
  <c r="F37" i="90"/>
  <c r="E37" i="90"/>
  <c r="D37" i="90"/>
  <c r="C37" i="90"/>
  <c r="B37" i="90"/>
  <c r="G36" i="90"/>
  <c r="F36" i="90"/>
  <c r="E36" i="90"/>
  <c r="D36" i="90"/>
  <c r="C36" i="90"/>
  <c r="B36" i="90"/>
  <c r="G35" i="90"/>
  <c r="F35" i="90"/>
  <c r="E35" i="90"/>
  <c r="D35" i="90"/>
  <c r="C35" i="90"/>
  <c r="B35" i="90"/>
  <c r="G34" i="90"/>
  <c r="F34" i="90"/>
  <c r="E34" i="90"/>
  <c r="D34" i="90"/>
  <c r="C34" i="90"/>
  <c r="B34" i="90"/>
  <c r="G33" i="90"/>
  <c r="F33" i="90"/>
  <c r="E33" i="90"/>
  <c r="D33" i="90"/>
  <c r="C33" i="90"/>
  <c r="C31" i="90" s="1"/>
  <c r="B33" i="90"/>
  <c r="G32" i="90"/>
  <c r="F32" i="90"/>
  <c r="E32" i="90"/>
  <c r="D32" i="90"/>
  <c r="C32" i="90"/>
  <c r="B32" i="90"/>
  <c r="B22" i="90"/>
  <c r="C22" i="90"/>
  <c r="D22" i="90"/>
  <c r="E22" i="90"/>
  <c r="E11" i="90" s="1"/>
  <c r="F22" i="90"/>
  <c r="G22" i="90"/>
  <c r="B23" i="90"/>
  <c r="C23" i="90"/>
  <c r="D23" i="90"/>
  <c r="E23" i="90"/>
  <c r="F23" i="90"/>
  <c r="G23" i="90"/>
  <c r="B24" i="90"/>
  <c r="C24" i="90"/>
  <c r="D24" i="90"/>
  <c r="E24" i="90"/>
  <c r="E13" i="90" s="1"/>
  <c r="F24" i="90"/>
  <c r="G24" i="90"/>
  <c r="B25" i="90"/>
  <c r="C25" i="90"/>
  <c r="D25" i="90"/>
  <c r="E25" i="90"/>
  <c r="F25" i="90"/>
  <c r="G25" i="90"/>
  <c r="B26" i="90"/>
  <c r="C26" i="90"/>
  <c r="D26" i="90"/>
  <c r="E26" i="90"/>
  <c r="E15" i="90" s="1"/>
  <c r="F26" i="90"/>
  <c r="G26" i="90"/>
  <c r="B27" i="90"/>
  <c r="C27" i="90"/>
  <c r="D27" i="90"/>
  <c r="E27" i="90"/>
  <c r="F27" i="90"/>
  <c r="G27" i="90"/>
  <c r="B28" i="90"/>
  <c r="C28" i="90"/>
  <c r="D28" i="90"/>
  <c r="E28" i="90"/>
  <c r="E17" i="90" s="1"/>
  <c r="F28" i="90"/>
  <c r="G28" i="90"/>
  <c r="B29" i="90"/>
  <c r="C29" i="90"/>
  <c r="D29" i="90"/>
  <c r="E29" i="90"/>
  <c r="F29" i="90"/>
  <c r="G29" i="90"/>
  <c r="C21" i="90"/>
  <c r="D21" i="90"/>
  <c r="E21" i="90"/>
  <c r="F21" i="90"/>
  <c r="F10" i="90" s="1"/>
  <c r="G21" i="90"/>
  <c r="B21" i="90"/>
  <c r="U31" i="90"/>
  <c r="T31" i="90"/>
  <c r="S31" i="90"/>
  <c r="R31" i="90"/>
  <c r="Q31" i="90"/>
  <c r="P31" i="90"/>
  <c r="N31" i="90"/>
  <c r="M31" i="90"/>
  <c r="L31" i="90"/>
  <c r="K31" i="90"/>
  <c r="J31" i="90"/>
  <c r="I31" i="90"/>
  <c r="U9" i="90"/>
  <c r="T9" i="90"/>
  <c r="R9" i="90"/>
  <c r="Q9" i="90"/>
  <c r="P9" i="90"/>
  <c r="N9" i="90"/>
  <c r="K9" i="90"/>
  <c r="J9" i="90"/>
  <c r="I9" i="90"/>
  <c r="U20" i="90"/>
  <c r="T20" i="90"/>
  <c r="S20" i="90"/>
  <c r="R20" i="90"/>
  <c r="Q20" i="90"/>
  <c r="P20" i="90"/>
  <c r="N20" i="90"/>
  <c r="M20" i="90"/>
  <c r="L20" i="90"/>
  <c r="K20" i="90"/>
  <c r="J20" i="90"/>
  <c r="I20" i="90"/>
  <c r="E12" i="90"/>
  <c r="D18" i="90"/>
  <c r="B23" i="171"/>
  <c r="B22" i="171"/>
  <c r="B21" i="171"/>
  <c r="B20" i="171"/>
  <c r="B19" i="171"/>
  <c r="B18" i="171"/>
  <c r="B17" i="171"/>
  <c r="B16" i="171"/>
  <c r="B15" i="171"/>
  <c r="B14" i="171"/>
  <c r="B13" i="171"/>
  <c r="B12" i="171"/>
  <c r="B11" i="171"/>
  <c r="B10" i="171"/>
  <c r="F9" i="171"/>
  <c r="E9" i="171"/>
  <c r="D9" i="171"/>
  <c r="C9" i="171"/>
  <c r="B22" i="170"/>
  <c r="B21" i="170"/>
  <c r="B20" i="170"/>
  <c r="B19" i="170"/>
  <c r="B18" i="170"/>
  <c r="B17" i="170"/>
  <c r="B16" i="170"/>
  <c r="B15" i="170"/>
  <c r="B14" i="170"/>
  <c r="B13" i="170"/>
  <c r="B12" i="170"/>
  <c r="B11" i="170"/>
  <c r="B10" i="170"/>
  <c r="G9" i="170"/>
  <c r="F9" i="170"/>
  <c r="E9" i="170"/>
  <c r="D9" i="170"/>
  <c r="C9" i="170"/>
  <c r="B19" i="168"/>
  <c r="B18" i="168"/>
  <c r="B17" i="168"/>
  <c r="B16" i="168"/>
  <c r="B15" i="168"/>
  <c r="B14" i="168"/>
  <c r="B13" i="168"/>
  <c r="B12" i="168"/>
  <c r="B11" i="168"/>
  <c r="B10" i="168"/>
  <c r="F9" i="168"/>
  <c r="E9" i="168"/>
  <c r="D9" i="168"/>
  <c r="C9" i="168"/>
  <c r="B20" i="167"/>
  <c r="B19" i="167"/>
  <c r="B18" i="167"/>
  <c r="B17" i="167"/>
  <c r="B16" i="167"/>
  <c r="B15" i="167"/>
  <c r="B14" i="167"/>
  <c r="B13" i="167"/>
  <c r="B12" i="167"/>
  <c r="B11" i="167"/>
  <c r="B10" i="167"/>
  <c r="H9" i="167"/>
  <c r="G9" i="167"/>
  <c r="F9" i="167"/>
  <c r="E9" i="167"/>
  <c r="D9" i="167"/>
  <c r="C9" i="167"/>
  <c r="B24" i="165"/>
  <c r="B23" i="165"/>
  <c r="B22" i="165"/>
  <c r="B21" i="165"/>
  <c r="B20" i="165"/>
  <c r="B19" i="165"/>
  <c r="B18" i="165"/>
  <c r="B17" i="165"/>
  <c r="B16" i="165"/>
  <c r="B15" i="165"/>
  <c r="B14" i="165"/>
  <c r="B13" i="165"/>
  <c r="B12" i="165"/>
  <c r="B11" i="165"/>
  <c r="B10" i="165"/>
  <c r="G9" i="165"/>
  <c r="F9" i="165"/>
  <c r="E9" i="165"/>
  <c r="D9" i="165"/>
  <c r="C9" i="165"/>
  <c r="B24" i="164"/>
  <c r="B23" i="164"/>
  <c r="B22" i="164"/>
  <c r="B21" i="164"/>
  <c r="B20" i="164"/>
  <c r="B19" i="164"/>
  <c r="B18" i="164"/>
  <c r="B17" i="164"/>
  <c r="B16" i="164"/>
  <c r="B15" i="164"/>
  <c r="B14" i="164"/>
  <c r="B13" i="164"/>
  <c r="B12" i="164"/>
  <c r="B11" i="164"/>
  <c r="B10" i="164"/>
  <c r="H9" i="164"/>
  <c r="G9" i="164"/>
  <c r="F9" i="164"/>
  <c r="E9" i="164"/>
  <c r="D9" i="164"/>
  <c r="C9" i="164"/>
  <c r="B24" i="163"/>
  <c r="B23" i="163"/>
  <c r="B22" i="163"/>
  <c r="B21" i="163"/>
  <c r="B20" i="163"/>
  <c r="B19" i="163"/>
  <c r="B18" i="163"/>
  <c r="B17" i="163"/>
  <c r="B16" i="163"/>
  <c r="B15" i="163"/>
  <c r="B14" i="163"/>
  <c r="B13" i="163"/>
  <c r="B12" i="163"/>
  <c r="B11" i="163"/>
  <c r="B10" i="163"/>
  <c r="I9" i="163"/>
  <c r="H9" i="163"/>
  <c r="G9" i="163"/>
  <c r="F9" i="163"/>
  <c r="E9" i="163"/>
  <c r="D9" i="163"/>
  <c r="C9" i="163"/>
  <c r="B22" i="162"/>
  <c r="B21" i="162"/>
  <c r="B20" i="162"/>
  <c r="B19" i="162"/>
  <c r="B18" i="162"/>
  <c r="B17" i="162"/>
  <c r="B16" i="162"/>
  <c r="B15" i="162"/>
  <c r="B14" i="162"/>
  <c r="B13" i="162"/>
  <c r="B12" i="162"/>
  <c r="B11" i="162"/>
  <c r="B10" i="162"/>
  <c r="I9" i="162"/>
  <c r="H9" i="162"/>
  <c r="G9" i="162"/>
  <c r="F9" i="162"/>
  <c r="E9" i="162"/>
  <c r="D9" i="162"/>
  <c r="C9" i="162"/>
  <c r="B30" i="161"/>
  <c r="B29" i="161"/>
  <c r="B28" i="161"/>
  <c r="B27" i="161"/>
  <c r="B26" i="161"/>
  <c r="B25" i="161"/>
  <c r="B24" i="161"/>
  <c r="B23" i="161"/>
  <c r="B22" i="161"/>
  <c r="B21" i="161"/>
  <c r="B20" i="161"/>
  <c r="B19" i="161"/>
  <c r="B18" i="161"/>
  <c r="B17" i="161"/>
  <c r="B16" i="161"/>
  <c r="B15" i="161"/>
  <c r="B14" i="161"/>
  <c r="B13" i="161"/>
  <c r="B12" i="161"/>
  <c r="B11" i="161"/>
  <c r="B10" i="161"/>
  <c r="J9" i="161"/>
  <c r="I9" i="161"/>
  <c r="H9" i="161"/>
  <c r="G9" i="161"/>
  <c r="F9" i="161"/>
  <c r="E9" i="161"/>
  <c r="D9" i="161"/>
  <c r="C9" i="161"/>
  <c r="B28" i="160"/>
  <c r="B27" i="160"/>
  <c r="B26" i="160"/>
  <c r="B25" i="160"/>
  <c r="B24" i="160"/>
  <c r="B23" i="160"/>
  <c r="B22" i="160"/>
  <c r="B21" i="160"/>
  <c r="B20" i="160"/>
  <c r="B19" i="160"/>
  <c r="B18" i="160"/>
  <c r="B17" i="160"/>
  <c r="B16" i="160"/>
  <c r="B15" i="160"/>
  <c r="B14" i="160"/>
  <c r="B13" i="160"/>
  <c r="B12" i="160"/>
  <c r="B11" i="160"/>
  <c r="B10" i="160"/>
  <c r="K9" i="160"/>
  <c r="J9" i="160"/>
  <c r="I9" i="160"/>
  <c r="H9" i="160"/>
  <c r="G9" i="160"/>
  <c r="F9" i="160"/>
  <c r="E9" i="160"/>
  <c r="D9" i="160"/>
  <c r="C9" i="160"/>
  <c r="F8" i="159"/>
  <c r="E8" i="159"/>
  <c r="D8" i="159"/>
  <c r="C8" i="159"/>
  <c r="B8" i="159"/>
  <c r="F8" i="158"/>
  <c r="E8" i="158"/>
  <c r="D8" i="158"/>
  <c r="C8" i="158"/>
  <c r="B8" i="158"/>
  <c r="F13" i="26"/>
  <c r="F12" i="26"/>
  <c r="F13" i="10"/>
  <c r="U9" i="24"/>
  <c r="T9" i="24"/>
  <c r="S9" i="24"/>
  <c r="R9" i="24"/>
  <c r="Q9" i="24"/>
  <c r="P9" i="24"/>
  <c r="N9" i="24"/>
  <c r="M9" i="24"/>
  <c r="L9" i="24"/>
  <c r="K9" i="24"/>
  <c r="J9" i="24"/>
  <c r="I9" i="24"/>
  <c r="C9" i="24"/>
  <c r="D9" i="24"/>
  <c r="E9" i="24"/>
  <c r="F9" i="24"/>
  <c r="G9" i="24"/>
  <c r="B9" i="24"/>
  <c r="F20" i="8"/>
  <c r="AO9" i="82"/>
  <c r="AP9" i="82"/>
  <c r="AH9" i="82"/>
  <c r="AI9" i="82"/>
  <c r="AA9" i="82"/>
  <c r="AB9" i="82"/>
  <c r="T9" i="82"/>
  <c r="U9" i="82"/>
  <c r="M9" i="82"/>
  <c r="N9" i="82"/>
  <c r="F9" i="82"/>
  <c r="G9" i="82"/>
  <c r="G11" i="90" l="1"/>
  <c r="G9" i="95"/>
  <c r="C7" i="94"/>
  <c r="E31" i="90"/>
  <c r="C12" i="90"/>
  <c r="C10" i="90"/>
  <c r="B14" i="90"/>
  <c r="C14" i="90"/>
  <c r="D12" i="90"/>
  <c r="D10" i="90"/>
  <c r="E14" i="90"/>
  <c r="E18" i="90"/>
  <c r="C18" i="90"/>
  <c r="B16" i="90"/>
  <c r="E16" i="90"/>
  <c r="G13" i="90"/>
  <c r="F9" i="95"/>
  <c r="F7" i="94"/>
  <c r="E7" i="94"/>
  <c r="D7" i="94"/>
  <c r="B7" i="94"/>
  <c r="G7" i="94"/>
  <c r="G17" i="90"/>
  <c r="B18" i="90"/>
  <c r="F17" i="90"/>
  <c r="G20" i="90"/>
  <c r="D14" i="90"/>
  <c r="C20" i="90"/>
  <c r="F11" i="90"/>
  <c r="F13" i="90"/>
  <c r="F15" i="90"/>
  <c r="B20" i="90"/>
  <c r="G31" i="90"/>
  <c r="G15" i="90"/>
  <c r="D31" i="90"/>
  <c r="F20" i="90"/>
  <c r="G10" i="90"/>
  <c r="B31" i="90"/>
  <c r="E9" i="95"/>
  <c r="D9" i="95"/>
  <c r="C9" i="95"/>
  <c r="B9" i="171"/>
  <c r="D15" i="90"/>
  <c r="D13" i="90"/>
  <c r="D11" i="90"/>
  <c r="D16" i="90"/>
  <c r="F31" i="90"/>
  <c r="C16" i="90"/>
  <c r="B12" i="90"/>
  <c r="D20" i="90"/>
  <c r="C15" i="90"/>
  <c r="C11" i="90"/>
  <c r="B17" i="90"/>
  <c r="B13" i="90"/>
  <c r="G18" i="90"/>
  <c r="G16" i="90"/>
  <c r="G14" i="90"/>
  <c r="G12" i="90"/>
  <c r="E20" i="90"/>
  <c r="C17" i="90"/>
  <c r="C13" i="90"/>
  <c r="B15" i="90"/>
  <c r="B11" i="90"/>
  <c r="F18" i="90"/>
  <c r="F16" i="90"/>
  <c r="F14" i="90"/>
  <c r="F12" i="90"/>
  <c r="B10" i="90"/>
  <c r="B9" i="168"/>
  <c r="B9" i="165"/>
  <c r="B9" i="163"/>
  <c r="B9" i="161"/>
  <c r="B9" i="170"/>
  <c r="B9" i="167"/>
  <c r="B9" i="164"/>
  <c r="B9" i="162"/>
  <c r="B9" i="160"/>
  <c r="D9" i="90" l="1"/>
  <c r="G9" i="90"/>
  <c r="C9" i="90"/>
  <c r="F9" i="90"/>
  <c r="B9" i="90"/>
  <c r="F14" i="6" l="1"/>
  <c r="F13" i="6"/>
  <c r="F12" i="6"/>
  <c r="U9" i="27"/>
  <c r="T9" i="27"/>
  <c r="S9" i="27"/>
  <c r="R9" i="27"/>
  <c r="Q9" i="27"/>
  <c r="P9" i="27"/>
  <c r="N9" i="27"/>
  <c r="M9" i="27"/>
  <c r="L9" i="27"/>
  <c r="K9" i="27"/>
  <c r="J9" i="27"/>
  <c r="I9" i="27"/>
  <c r="C9" i="27"/>
  <c r="D9" i="27"/>
  <c r="B9" i="27"/>
  <c r="F10" i="27"/>
  <c r="F9" i="27" s="1"/>
  <c r="G10" i="27"/>
  <c r="F11" i="27"/>
  <c r="G11" i="27"/>
  <c r="F12" i="27"/>
  <c r="G12" i="27"/>
  <c r="F13" i="27"/>
  <c r="G13" i="27"/>
  <c r="F14" i="27"/>
  <c r="G14" i="27"/>
  <c r="F15" i="27"/>
  <c r="G15" i="27"/>
  <c r="F16" i="27"/>
  <c r="G16" i="27"/>
  <c r="F17" i="27"/>
  <c r="G17" i="27"/>
  <c r="F18" i="27"/>
  <c r="G18" i="27"/>
  <c r="F19" i="27"/>
  <c r="G19" i="27"/>
  <c r="F20" i="27"/>
  <c r="G20" i="27"/>
  <c r="F21" i="27"/>
  <c r="G21" i="27"/>
  <c r="F22" i="27"/>
  <c r="G22" i="27"/>
  <c r="F23" i="27"/>
  <c r="G23" i="27"/>
  <c r="F24" i="27"/>
  <c r="G24" i="27"/>
  <c r="F25" i="27"/>
  <c r="G25" i="27"/>
  <c r="F26" i="27"/>
  <c r="G26" i="27"/>
  <c r="F27" i="27"/>
  <c r="G27" i="27"/>
  <c r="F28" i="27"/>
  <c r="G28" i="27"/>
  <c r="F29" i="27"/>
  <c r="G29" i="27"/>
  <c r="F30" i="27"/>
  <c r="G30" i="27"/>
  <c r="F31" i="27"/>
  <c r="G31" i="27"/>
  <c r="F32" i="27"/>
  <c r="G32" i="27"/>
  <c r="F33" i="27"/>
  <c r="G33" i="27"/>
  <c r="F34" i="27"/>
  <c r="G34" i="27"/>
  <c r="F35" i="27"/>
  <c r="G35" i="27"/>
  <c r="F36" i="27"/>
  <c r="G36" i="27"/>
  <c r="F10" i="25"/>
  <c r="G10" i="25"/>
  <c r="F11" i="25"/>
  <c r="G11" i="25"/>
  <c r="F12" i="25"/>
  <c r="G12" i="25"/>
  <c r="F13" i="25"/>
  <c r="G13" i="25"/>
  <c r="F14" i="25"/>
  <c r="G14" i="25"/>
  <c r="F15" i="25"/>
  <c r="G15" i="25"/>
  <c r="F16" i="25"/>
  <c r="G16" i="25"/>
  <c r="F17" i="25"/>
  <c r="G17" i="25"/>
  <c r="F18" i="25"/>
  <c r="G18" i="25"/>
  <c r="F19" i="25"/>
  <c r="G19" i="25"/>
  <c r="F20" i="25"/>
  <c r="G20" i="25"/>
  <c r="AP9" i="9"/>
  <c r="AO9" i="9"/>
  <c r="AN9" i="9"/>
  <c r="AM9" i="9"/>
  <c r="AL9" i="9"/>
  <c r="AK9" i="9"/>
  <c r="AI9" i="9"/>
  <c r="AH9" i="9"/>
  <c r="AG9" i="9"/>
  <c r="AF9" i="9"/>
  <c r="AE9" i="9"/>
  <c r="AD9" i="9"/>
  <c r="AB9" i="9"/>
  <c r="AA9" i="9"/>
  <c r="Z9" i="9"/>
  <c r="Y9" i="9"/>
  <c r="X9" i="9"/>
  <c r="W9" i="9"/>
  <c r="U9" i="9"/>
  <c r="T9" i="9"/>
  <c r="S9" i="9"/>
  <c r="R9" i="9"/>
  <c r="N9" i="9"/>
  <c r="M9" i="9"/>
  <c r="L9" i="9"/>
  <c r="K9" i="9"/>
  <c r="J9" i="9"/>
  <c r="I9" i="9"/>
  <c r="C9" i="9"/>
  <c r="D9" i="9"/>
  <c r="E9" i="9"/>
  <c r="F9" i="9"/>
  <c r="G9" i="9"/>
  <c r="G9" i="27" l="1"/>
  <c r="G19" i="26"/>
  <c r="F19" i="26"/>
  <c r="E19" i="26"/>
  <c r="D19" i="26"/>
  <c r="C19" i="26"/>
  <c r="B19" i="26"/>
  <c r="G15" i="26"/>
  <c r="F15" i="26"/>
  <c r="E15" i="26"/>
  <c r="D15" i="26"/>
  <c r="C15" i="26"/>
  <c r="B15" i="26"/>
  <c r="C11" i="26"/>
  <c r="D11" i="26"/>
  <c r="E11" i="26"/>
  <c r="F11" i="26"/>
  <c r="G11" i="26"/>
  <c r="B11" i="26"/>
  <c r="B9" i="26"/>
  <c r="C9" i="26"/>
  <c r="D9" i="26"/>
  <c r="E9" i="26"/>
  <c r="F9" i="26"/>
  <c r="G9" i="26"/>
  <c r="C8" i="26"/>
  <c r="D8" i="26"/>
  <c r="E8" i="26"/>
  <c r="F8" i="26"/>
  <c r="G8" i="26"/>
  <c r="B8" i="26"/>
  <c r="U9" i="25"/>
  <c r="T9" i="25"/>
  <c r="S9" i="25"/>
  <c r="R9" i="25"/>
  <c r="Q9" i="25"/>
  <c r="P9" i="25"/>
  <c r="N9" i="25"/>
  <c r="M9" i="25"/>
  <c r="L9" i="25"/>
  <c r="K9" i="25"/>
  <c r="J9" i="25"/>
  <c r="I9" i="25"/>
  <c r="F9" i="25"/>
  <c r="G9" i="25"/>
  <c r="C8" i="22"/>
  <c r="D8" i="22"/>
  <c r="E8" i="22"/>
  <c r="F8" i="22"/>
  <c r="G8" i="22"/>
  <c r="C9" i="22"/>
  <c r="D9" i="22"/>
  <c r="E9" i="22"/>
  <c r="F9" i="22"/>
  <c r="G9" i="22"/>
  <c r="C10" i="22"/>
  <c r="D10" i="22"/>
  <c r="E10" i="22"/>
  <c r="F10" i="22"/>
  <c r="G10" i="22"/>
  <c r="B9" i="22"/>
  <c r="B10" i="22"/>
  <c r="B8" i="22"/>
  <c r="B11" i="10"/>
  <c r="C11" i="10"/>
  <c r="D11" i="10"/>
  <c r="E11" i="10"/>
  <c r="F11" i="10"/>
  <c r="G11" i="10"/>
  <c r="B12" i="10"/>
  <c r="C12" i="10"/>
  <c r="D12" i="10"/>
  <c r="E12" i="10"/>
  <c r="F12" i="10"/>
  <c r="G12" i="10"/>
  <c r="B13" i="10"/>
  <c r="C13" i="10"/>
  <c r="D13" i="10"/>
  <c r="E13" i="10"/>
  <c r="G13" i="10"/>
  <c r="B14" i="10"/>
  <c r="C14" i="10"/>
  <c r="D14" i="10"/>
  <c r="E14" i="10"/>
  <c r="F14" i="10"/>
  <c r="G14" i="10"/>
  <c r="B15" i="10"/>
  <c r="C15" i="10"/>
  <c r="D15" i="10"/>
  <c r="E15" i="10"/>
  <c r="F15" i="10"/>
  <c r="G15" i="10"/>
  <c r="B16" i="10"/>
  <c r="C16" i="10"/>
  <c r="D16" i="10"/>
  <c r="E16" i="10"/>
  <c r="F16" i="10"/>
  <c r="G16" i="10"/>
  <c r="B17" i="10"/>
  <c r="C17" i="10"/>
  <c r="D17" i="10"/>
  <c r="E17" i="10"/>
  <c r="F17" i="10"/>
  <c r="G17" i="10"/>
  <c r="B18" i="10"/>
  <c r="C18" i="10"/>
  <c r="D18" i="10"/>
  <c r="E18" i="10"/>
  <c r="F18" i="10"/>
  <c r="G18" i="10"/>
  <c r="B19" i="10"/>
  <c r="C19" i="10"/>
  <c r="D19" i="10"/>
  <c r="E19" i="10"/>
  <c r="F19" i="10"/>
  <c r="G19" i="10"/>
  <c r="B20" i="10"/>
  <c r="C20" i="10"/>
  <c r="D20" i="10"/>
  <c r="E20" i="10"/>
  <c r="F20" i="10"/>
  <c r="G20" i="10"/>
  <c r="B21" i="10"/>
  <c r="C21" i="10"/>
  <c r="D21" i="10"/>
  <c r="E21" i="10"/>
  <c r="F21" i="10"/>
  <c r="G21" i="10"/>
  <c r="C10" i="10"/>
  <c r="D10" i="10"/>
  <c r="E10" i="10"/>
  <c r="F10" i="10"/>
  <c r="G10" i="10"/>
  <c r="AB9" i="10"/>
  <c r="AA9" i="10"/>
  <c r="Z9" i="10"/>
  <c r="Y9" i="10"/>
  <c r="X9" i="10"/>
  <c r="W9" i="10"/>
  <c r="U9" i="10"/>
  <c r="T9" i="10"/>
  <c r="S9" i="10"/>
  <c r="R9" i="10"/>
  <c r="Q9" i="10"/>
  <c r="P9" i="10"/>
  <c r="N9" i="10"/>
  <c r="M9" i="10"/>
  <c r="L9" i="10"/>
  <c r="K9" i="10"/>
  <c r="J9" i="10"/>
  <c r="I9" i="10"/>
  <c r="B9" i="9"/>
  <c r="F8" i="8"/>
  <c r="G8" i="8"/>
  <c r="F9" i="8"/>
  <c r="G9" i="8"/>
  <c r="F10" i="8"/>
  <c r="G10" i="8"/>
  <c r="F11" i="8"/>
  <c r="G11" i="8"/>
  <c r="F12" i="8"/>
  <c r="G12" i="8"/>
  <c r="F13" i="8"/>
  <c r="G13" i="8"/>
  <c r="B12" i="8"/>
  <c r="C12" i="8"/>
  <c r="D12" i="8"/>
  <c r="B13" i="8"/>
  <c r="C13" i="8"/>
  <c r="D13" i="8"/>
  <c r="B11" i="8"/>
  <c r="C11" i="8"/>
  <c r="E9" i="8"/>
  <c r="E10" i="8"/>
  <c r="E11" i="8"/>
  <c r="E12" i="8"/>
  <c r="E13" i="8"/>
  <c r="D10" i="8"/>
  <c r="D11" i="8"/>
  <c r="B9" i="8"/>
  <c r="C9" i="8"/>
  <c r="D9" i="8"/>
  <c r="C8" i="8"/>
  <c r="D8" i="8"/>
  <c r="E8" i="8"/>
  <c r="B8" i="8"/>
  <c r="U9" i="7"/>
  <c r="T9" i="7"/>
  <c r="S9" i="7"/>
  <c r="R9" i="7"/>
  <c r="Q9" i="7"/>
  <c r="P9" i="7"/>
  <c r="N9" i="7"/>
  <c r="M9" i="7"/>
  <c r="L9" i="7"/>
  <c r="K9" i="7"/>
  <c r="J9" i="7"/>
  <c r="I9" i="7"/>
  <c r="C9" i="7"/>
  <c r="D9" i="7"/>
  <c r="E9" i="7"/>
  <c r="F9" i="7"/>
  <c r="G9" i="7"/>
  <c r="F8" i="6"/>
  <c r="G8" i="6"/>
  <c r="F9" i="6"/>
  <c r="G9" i="6"/>
  <c r="F10" i="6"/>
  <c r="G10" i="6"/>
  <c r="E8" i="6"/>
  <c r="E9" i="6"/>
  <c r="E10" i="6"/>
  <c r="D8" i="6"/>
  <c r="D9" i="6"/>
  <c r="D10" i="6"/>
  <c r="C8" i="6"/>
  <c r="C9" i="6"/>
  <c r="C10" i="6"/>
  <c r="B9" i="6"/>
  <c r="B10" i="6"/>
  <c r="B8" i="6"/>
  <c r="U9" i="5"/>
  <c r="T9" i="5"/>
  <c r="S9" i="5"/>
  <c r="R9" i="5"/>
  <c r="Q9" i="5"/>
  <c r="P9" i="5"/>
  <c r="N9" i="5"/>
  <c r="M9" i="5"/>
  <c r="L9" i="5"/>
  <c r="K9" i="5"/>
  <c r="J9" i="5"/>
  <c r="I9" i="5"/>
  <c r="C9" i="5"/>
  <c r="D9" i="5"/>
  <c r="E9" i="5"/>
  <c r="F9" i="5"/>
  <c r="G9" i="5"/>
  <c r="B9" i="5"/>
  <c r="G7" i="26" l="1"/>
  <c r="E7" i="26"/>
  <c r="D7" i="26"/>
  <c r="C7" i="26"/>
  <c r="F7" i="26"/>
  <c r="B7" i="26"/>
  <c r="G9" i="10"/>
  <c r="F9" i="10"/>
  <c r="E9" i="10"/>
  <c r="D9" i="10"/>
  <c r="C9" i="10"/>
  <c r="V9" i="83" l="1"/>
  <c r="S9" i="83"/>
  <c r="P9" i="83"/>
  <c r="M9" i="83"/>
  <c r="J9" i="83"/>
  <c r="V11" i="83" l="1"/>
  <c r="S11" i="83"/>
  <c r="P11" i="83"/>
  <c r="M11" i="83"/>
  <c r="J11" i="83"/>
  <c r="V12" i="83" l="1"/>
  <c r="S12" i="83"/>
  <c r="P12" i="83"/>
  <c r="M12" i="83"/>
  <c r="J12" i="83"/>
  <c r="V13" i="83" l="1"/>
  <c r="S13" i="83"/>
  <c r="P13" i="83"/>
  <c r="J13" i="83"/>
  <c r="M13" i="83"/>
  <c r="V14" i="83" l="1"/>
  <c r="S14" i="83"/>
  <c r="P14" i="83"/>
  <c r="M14" i="83"/>
  <c r="J14" i="83"/>
  <c r="V30" i="83" l="1"/>
  <c r="S30" i="83"/>
  <c r="P30" i="83"/>
  <c r="M30" i="83"/>
  <c r="J30" i="83"/>
  <c r="V24" i="83"/>
  <c r="S24" i="83"/>
  <c r="P24" i="83"/>
  <c r="M24" i="83"/>
  <c r="J24" i="83"/>
  <c r="V16" i="83"/>
  <c r="S16" i="83"/>
  <c r="P16" i="83"/>
  <c r="M16" i="83"/>
  <c r="J16" i="83"/>
  <c r="D41" i="155" l="1"/>
  <c r="C21" i="155"/>
  <c r="B21" i="155"/>
  <c r="T31" i="155"/>
  <c r="S31" i="155"/>
  <c r="R31" i="155"/>
  <c r="Q31" i="155"/>
  <c r="O31" i="155"/>
  <c r="N31" i="155"/>
  <c r="M31" i="155"/>
  <c r="L31" i="155"/>
  <c r="J31" i="155"/>
  <c r="I31" i="155"/>
  <c r="H31" i="155"/>
  <c r="G31" i="155"/>
  <c r="E31" i="155"/>
  <c r="D31" i="155"/>
  <c r="C31" i="155"/>
  <c r="B31" i="155"/>
  <c r="T41" i="155"/>
  <c r="S41" i="155"/>
  <c r="Q41" i="155"/>
  <c r="O41" i="155"/>
  <c r="N41" i="155"/>
  <c r="L41" i="155"/>
  <c r="J41" i="155"/>
  <c r="I41" i="155"/>
  <c r="G41" i="155"/>
  <c r="B41" i="155"/>
  <c r="E29" i="155"/>
  <c r="D29" i="155"/>
  <c r="E28" i="155"/>
  <c r="D28" i="155"/>
  <c r="E27" i="155"/>
  <c r="D27" i="155"/>
  <c r="E26" i="155"/>
  <c r="D26" i="155"/>
  <c r="E25" i="155"/>
  <c r="D25" i="155"/>
  <c r="E24" i="155"/>
  <c r="D24" i="155"/>
  <c r="E23" i="155"/>
  <c r="D23" i="155"/>
  <c r="E22" i="155"/>
  <c r="D22" i="155"/>
  <c r="Q21" i="155"/>
  <c r="R21" i="155"/>
  <c r="L21" i="155"/>
  <c r="M21" i="155"/>
  <c r="G21" i="155"/>
  <c r="H21" i="155"/>
  <c r="R49" i="155"/>
  <c r="M49" i="155"/>
  <c r="H49" i="155"/>
  <c r="C49" i="155"/>
  <c r="R48" i="155"/>
  <c r="M48" i="155"/>
  <c r="H48" i="155"/>
  <c r="C48" i="155"/>
  <c r="R47" i="155"/>
  <c r="M47" i="155"/>
  <c r="H47" i="155"/>
  <c r="C47" i="155"/>
  <c r="R46" i="155"/>
  <c r="M46" i="155"/>
  <c r="H46" i="155"/>
  <c r="C46" i="155"/>
  <c r="R45" i="155"/>
  <c r="M45" i="155"/>
  <c r="H45" i="155"/>
  <c r="C45" i="155"/>
  <c r="R43" i="155"/>
  <c r="M43" i="155"/>
  <c r="H43" i="155"/>
  <c r="C43" i="155"/>
  <c r="R42" i="155"/>
  <c r="M42" i="155"/>
  <c r="H42" i="155"/>
  <c r="C42" i="155"/>
  <c r="T11" i="156"/>
  <c r="S11" i="156"/>
  <c r="R11" i="156"/>
  <c r="Q11" i="156"/>
  <c r="O11" i="156"/>
  <c r="N11" i="156"/>
  <c r="M11" i="156"/>
  <c r="L11" i="156"/>
  <c r="J11" i="156"/>
  <c r="I11" i="156"/>
  <c r="H11" i="156"/>
  <c r="G11" i="156"/>
  <c r="E11" i="156"/>
  <c r="D11" i="156"/>
  <c r="C11" i="156"/>
  <c r="B11" i="156"/>
  <c r="E41" i="155"/>
  <c r="T29" i="155"/>
  <c r="S29" i="155"/>
  <c r="O29" i="155"/>
  <c r="N29" i="155"/>
  <c r="J29" i="155"/>
  <c r="I29" i="155"/>
  <c r="T28" i="155"/>
  <c r="S28" i="155"/>
  <c r="O28" i="155"/>
  <c r="N28" i="155"/>
  <c r="J28" i="155"/>
  <c r="I28" i="155"/>
  <c r="T27" i="155"/>
  <c r="S27" i="155"/>
  <c r="O27" i="155"/>
  <c r="N27" i="155"/>
  <c r="J27" i="155"/>
  <c r="I27" i="155"/>
  <c r="T26" i="155"/>
  <c r="S26" i="155"/>
  <c r="O26" i="155"/>
  <c r="N26" i="155"/>
  <c r="J26" i="155"/>
  <c r="I26" i="155"/>
  <c r="T25" i="155"/>
  <c r="S25" i="155"/>
  <c r="O25" i="155"/>
  <c r="N25" i="155"/>
  <c r="J25" i="155"/>
  <c r="I25" i="155"/>
  <c r="T24" i="155"/>
  <c r="S24" i="155"/>
  <c r="O24" i="155"/>
  <c r="N24" i="155"/>
  <c r="J24" i="155"/>
  <c r="I24" i="155"/>
  <c r="T23" i="155"/>
  <c r="S23" i="155"/>
  <c r="O23" i="155"/>
  <c r="N23" i="155"/>
  <c r="J23" i="155"/>
  <c r="I23" i="155"/>
  <c r="T22" i="155"/>
  <c r="S22" i="155"/>
  <c r="O22" i="155"/>
  <c r="N22" i="155"/>
  <c r="J22" i="155"/>
  <c r="I22" i="155"/>
  <c r="T11" i="155"/>
  <c r="S11" i="155"/>
  <c r="R11" i="155"/>
  <c r="Q11" i="155"/>
  <c r="P11" i="155"/>
  <c r="O11" i="155"/>
  <c r="N11" i="155"/>
  <c r="M11" i="155"/>
  <c r="L11" i="155"/>
  <c r="K11" i="155"/>
  <c r="J11" i="155"/>
  <c r="I11" i="155"/>
  <c r="H11" i="155"/>
  <c r="G11" i="155"/>
  <c r="F11" i="155"/>
  <c r="E11" i="155"/>
  <c r="D11" i="155"/>
  <c r="C11" i="155"/>
  <c r="B11" i="155"/>
  <c r="AE11" i="154"/>
  <c r="AD11" i="154"/>
  <c r="AC11" i="154"/>
  <c r="AA11" i="154"/>
  <c r="Z11" i="154"/>
  <c r="Y11" i="154"/>
  <c r="W11" i="154"/>
  <c r="V11" i="154"/>
  <c r="U11" i="154"/>
  <c r="S11" i="154"/>
  <c r="R11" i="154"/>
  <c r="Q11" i="154"/>
  <c r="O11" i="154"/>
  <c r="N11" i="154"/>
  <c r="M11" i="154"/>
  <c r="K11" i="154"/>
  <c r="J11" i="154"/>
  <c r="I11" i="154"/>
  <c r="G11" i="154"/>
  <c r="F11" i="154"/>
  <c r="E11" i="154"/>
  <c r="D11" i="154"/>
  <c r="C11" i="154"/>
  <c r="B11" i="154"/>
  <c r="AE11" i="153"/>
  <c r="AD11" i="153"/>
  <c r="AC11" i="153"/>
  <c r="AA11" i="153"/>
  <c r="Z11" i="153"/>
  <c r="Y11" i="153"/>
  <c r="W11" i="153"/>
  <c r="V11" i="153"/>
  <c r="U11" i="153"/>
  <c r="S11" i="153"/>
  <c r="R11" i="153"/>
  <c r="Q11" i="153"/>
  <c r="O11" i="153"/>
  <c r="N11" i="153"/>
  <c r="M11" i="153"/>
  <c r="K11" i="153"/>
  <c r="J11" i="153"/>
  <c r="I11" i="153"/>
  <c r="G11" i="153"/>
  <c r="F11" i="153"/>
  <c r="E11" i="153"/>
  <c r="D11" i="153"/>
  <c r="C11" i="153"/>
  <c r="B11" i="153"/>
  <c r="Z12" i="152"/>
  <c r="Y12" i="152"/>
  <c r="X12" i="152"/>
  <c r="V12" i="152"/>
  <c r="U12" i="152"/>
  <c r="T12" i="152"/>
  <c r="R12" i="152"/>
  <c r="Q12" i="152"/>
  <c r="P12" i="152"/>
  <c r="N12" i="152"/>
  <c r="M12" i="152"/>
  <c r="L12" i="152"/>
  <c r="J12" i="152"/>
  <c r="I12" i="152"/>
  <c r="H12" i="152"/>
  <c r="F12" i="152"/>
  <c r="E12" i="152"/>
  <c r="D12" i="152"/>
  <c r="C12" i="152"/>
  <c r="B12" i="152"/>
  <c r="Z12" i="151"/>
  <c r="Y12" i="151"/>
  <c r="X12" i="151"/>
  <c r="V12" i="151"/>
  <c r="U12" i="151"/>
  <c r="T12" i="151"/>
  <c r="R12" i="151"/>
  <c r="Q12" i="151"/>
  <c r="P12" i="151"/>
  <c r="N12" i="151"/>
  <c r="M12" i="151"/>
  <c r="L12" i="151"/>
  <c r="J12" i="151"/>
  <c r="I12" i="151"/>
  <c r="H12" i="151"/>
  <c r="F12" i="151"/>
  <c r="E12" i="151"/>
  <c r="D12" i="151"/>
  <c r="C12" i="151"/>
  <c r="B12" i="151"/>
  <c r="D21" i="155" l="1"/>
  <c r="M41" i="155"/>
  <c r="R41" i="155"/>
  <c r="C41" i="155"/>
  <c r="H41" i="155"/>
  <c r="T21" i="155"/>
  <c r="I21" i="155"/>
  <c r="J21" i="155"/>
  <c r="E21" i="155"/>
  <c r="S21" i="155"/>
  <c r="N21" i="155"/>
  <c r="O21" i="155"/>
  <c r="AE11" i="150" l="1"/>
  <c r="AD11" i="150"/>
  <c r="AC11" i="150"/>
  <c r="AA11" i="150"/>
  <c r="Z11" i="150"/>
  <c r="Y11" i="150"/>
  <c r="W11" i="150"/>
  <c r="V11" i="150"/>
  <c r="U11" i="150"/>
  <c r="S11" i="150"/>
  <c r="R11" i="150"/>
  <c r="Q11" i="150"/>
  <c r="O11" i="150"/>
  <c r="N11" i="150"/>
  <c r="M11" i="150"/>
  <c r="K11" i="150"/>
  <c r="J11" i="150"/>
  <c r="I11" i="150"/>
  <c r="G11" i="150"/>
  <c r="F11" i="150"/>
  <c r="E11" i="150"/>
  <c r="D11" i="150"/>
  <c r="C11" i="150"/>
  <c r="B11" i="150"/>
  <c r="AE11" i="149"/>
  <c r="AD11" i="149"/>
  <c r="AC11" i="149"/>
  <c r="AA11" i="149"/>
  <c r="Z11" i="149"/>
  <c r="Y11" i="149"/>
  <c r="W11" i="149"/>
  <c r="V11" i="149"/>
  <c r="U11" i="149"/>
  <c r="S11" i="149"/>
  <c r="R11" i="149"/>
  <c r="Q11" i="149"/>
  <c r="O11" i="149"/>
  <c r="N11" i="149"/>
  <c r="M11" i="149"/>
  <c r="K11" i="149"/>
  <c r="J11" i="149"/>
  <c r="I11" i="149"/>
  <c r="G11" i="149"/>
  <c r="F11" i="149"/>
  <c r="E11" i="149"/>
  <c r="D11" i="149"/>
  <c r="C11" i="149"/>
  <c r="B11" i="149"/>
  <c r="AA11" i="147"/>
  <c r="Z11" i="147"/>
  <c r="Y11" i="147"/>
  <c r="AE11" i="148"/>
  <c r="AD11" i="148"/>
  <c r="AC11" i="148"/>
  <c r="AA11" i="148"/>
  <c r="Z11" i="148"/>
  <c r="Y11" i="148"/>
  <c r="W11" i="148"/>
  <c r="V11" i="148"/>
  <c r="U11" i="148"/>
  <c r="S11" i="148"/>
  <c r="R11" i="148"/>
  <c r="Q11" i="148"/>
  <c r="O11" i="148"/>
  <c r="N11" i="148"/>
  <c r="M11" i="148"/>
  <c r="K11" i="148"/>
  <c r="J11" i="148"/>
  <c r="I11" i="148"/>
  <c r="G11" i="148"/>
  <c r="F11" i="148"/>
  <c r="E11" i="148"/>
  <c r="D11" i="148"/>
  <c r="C11" i="148"/>
  <c r="B11" i="148"/>
  <c r="AE11" i="147"/>
  <c r="AD11" i="147"/>
  <c r="AC11" i="147"/>
  <c r="W11" i="147"/>
  <c r="V11" i="147"/>
  <c r="U11" i="147"/>
  <c r="S11" i="147"/>
  <c r="R11" i="147"/>
  <c r="Q11" i="147"/>
  <c r="O11" i="147"/>
  <c r="N11" i="147"/>
  <c r="M11" i="147"/>
  <c r="K11" i="147"/>
  <c r="J11" i="147"/>
  <c r="I11" i="147"/>
  <c r="G11" i="147"/>
  <c r="F11" i="147"/>
  <c r="E11" i="147"/>
  <c r="D11" i="147"/>
  <c r="C11" i="147"/>
  <c r="B11" i="147"/>
  <c r="AC11" i="145" l="1"/>
  <c r="Y11" i="145"/>
  <c r="U11" i="145"/>
  <c r="Q11" i="145"/>
  <c r="M11" i="145"/>
  <c r="AC11" i="146"/>
  <c r="Y11" i="146"/>
  <c r="U11" i="146"/>
  <c r="Q11" i="146"/>
  <c r="AE11" i="146"/>
  <c r="AD11" i="146"/>
  <c r="AA11" i="146"/>
  <c r="Z11" i="146"/>
  <c r="W11" i="146"/>
  <c r="V11" i="146"/>
  <c r="S11" i="146"/>
  <c r="R11" i="146"/>
  <c r="O11" i="146"/>
  <c r="N11" i="146"/>
  <c r="M11" i="146"/>
  <c r="K11" i="146"/>
  <c r="J11" i="146"/>
  <c r="I11" i="146"/>
  <c r="G11" i="146"/>
  <c r="F11" i="146"/>
  <c r="E11" i="146"/>
  <c r="D11" i="146"/>
  <c r="C11" i="146"/>
  <c r="B11" i="146"/>
  <c r="AE11" i="145"/>
  <c r="AD11" i="145"/>
  <c r="AA11" i="145"/>
  <c r="Z11" i="145"/>
  <c r="W11" i="145"/>
  <c r="V11" i="145"/>
  <c r="S11" i="145"/>
  <c r="R11" i="145"/>
  <c r="O11" i="145"/>
  <c r="N11" i="145"/>
  <c r="K11" i="145"/>
  <c r="J11" i="145"/>
  <c r="I11" i="145"/>
  <c r="G11" i="145"/>
  <c r="F11" i="145"/>
  <c r="E11" i="145"/>
  <c r="D11" i="145"/>
  <c r="C11" i="145"/>
  <c r="B11" i="145"/>
  <c r="Z11" i="144"/>
  <c r="Y11" i="144"/>
  <c r="X11" i="144"/>
  <c r="V11" i="144"/>
  <c r="U11" i="144"/>
  <c r="T11" i="144"/>
  <c r="R11" i="144"/>
  <c r="Q11" i="144"/>
  <c r="P11" i="144"/>
  <c r="N11" i="144"/>
  <c r="M11" i="144"/>
  <c r="L11" i="144"/>
  <c r="J11" i="144"/>
  <c r="I11" i="144"/>
  <c r="H11" i="144"/>
  <c r="F11" i="144"/>
  <c r="E11" i="144"/>
  <c r="D11" i="144"/>
  <c r="C11" i="144"/>
  <c r="B11" i="144"/>
  <c r="Z11" i="143"/>
  <c r="Y11" i="143"/>
  <c r="X11" i="143"/>
  <c r="V11" i="143"/>
  <c r="U11" i="143"/>
  <c r="T11" i="143"/>
  <c r="R11" i="143"/>
  <c r="Q11" i="143"/>
  <c r="P11" i="143"/>
  <c r="N11" i="143"/>
  <c r="M11" i="143"/>
  <c r="L11" i="143"/>
  <c r="J11" i="143"/>
  <c r="I11" i="143"/>
  <c r="H11" i="143"/>
  <c r="F11" i="143"/>
  <c r="E11" i="143"/>
  <c r="D11" i="143"/>
  <c r="C11" i="143"/>
  <c r="B11" i="143"/>
  <c r="P11" i="142"/>
  <c r="O11" i="142"/>
  <c r="N11" i="142"/>
  <c r="L11" i="142"/>
  <c r="K11" i="142"/>
  <c r="J11" i="142"/>
  <c r="H11" i="142"/>
  <c r="G11" i="142"/>
  <c r="F11" i="142"/>
  <c r="D11" i="142"/>
  <c r="C11" i="142"/>
  <c r="B11" i="142"/>
  <c r="P11" i="141"/>
  <c r="O11" i="141"/>
  <c r="N11" i="141"/>
  <c r="L11" i="141"/>
  <c r="K11" i="141"/>
  <c r="J11" i="141"/>
  <c r="H11" i="141"/>
  <c r="G11" i="141"/>
  <c r="F11" i="141"/>
  <c r="D11" i="141"/>
  <c r="C11" i="141"/>
  <c r="B11" i="141"/>
  <c r="P11" i="140"/>
  <c r="O11" i="140"/>
  <c r="N11" i="140"/>
  <c r="L11" i="140"/>
  <c r="K11" i="140"/>
  <c r="J11" i="140"/>
  <c r="H11" i="140"/>
  <c r="G11" i="140"/>
  <c r="F11" i="140"/>
  <c r="D11" i="140"/>
  <c r="C11" i="140"/>
  <c r="B11" i="140"/>
  <c r="P11" i="139"/>
  <c r="O11" i="139"/>
  <c r="N11" i="139"/>
  <c r="L11" i="139"/>
  <c r="K11" i="139"/>
  <c r="J11" i="139"/>
  <c r="H11" i="139"/>
  <c r="G11" i="139"/>
  <c r="F11" i="139"/>
  <c r="D11" i="139"/>
  <c r="C11" i="139"/>
  <c r="B11" i="139"/>
  <c r="T29" i="108"/>
  <c r="S29" i="108"/>
  <c r="T28" i="108"/>
  <c r="S28" i="108"/>
  <c r="T27" i="108"/>
  <c r="S27" i="108"/>
  <c r="T26" i="108"/>
  <c r="S26" i="108"/>
  <c r="T25" i="108"/>
  <c r="S25" i="108"/>
  <c r="T24" i="108"/>
  <c r="S24" i="108"/>
  <c r="T23" i="108"/>
  <c r="S23" i="108"/>
  <c r="T22" i="108"/>
  <c r="S22" i="108"/>
  <c r="O29" i="108"/>
  <c r="N29" i="108"/>
  <c r="O28" i="108"/>
  <c r="N28" i="108"/>
  <c r="O27" i="108"/>
  <c r="N27" i="108"/>
  <c r="O26" i="108"/>
  <c r="N26" i="108"/>
  <c r="O25" i="108"/>
  <c r="N25" i="108"/>
  <c r="O24" i="108"/>
  <c r="N24" i="108"/>
  <c r="O23" i="108"/>
  <c r="N23" i="108"/>
  <c r="O22" i="108"/>
  <c r="N22" i="108"/>
  <c r="J29" i="108"/>
  <c r="I29" i="108"/>
  <c r="J28" i="108"/>
  <c r="I28" i="108"/>
  <c r="J27" i="108"/>
  <c r="I27" i="108"/>
  <c r="J26" i="108"/>
  <c r="I26" i="108"/>
  <c r="J25" i="108"/>
  <c r="I25" i="108"/>
  <c r="J24" i="108"/>
  <c r="I24" i="108"/>
  <c r="J23" i="108"/>
  <c r="I23" i="108"/>
  <c r="J22" i="108"/>
  <c r="I22" i="108"/>
  <c r="D23" i="108"/>
  <c r="E23" i="108"/>
  <c r="D24" i="108"/>
  <c r="E24" i="108"/>
  <c r="D25" i="108"/>
  <c r="E25" i="108"/>
  <c r="D26" i="108"/>
  <c r="E26" i="108"/>
  <c r="D27" i="108"/>
  <c r="E27" i="108"/>
  <c r="D28" i="108"/>
  <c r="E28" i="108"/>
  <c r="D29" i="108"/>
  <c r="E29" i="108"/>
  <c r="E22" i="108"/>
  <c r="D22" i="108"/>
  <c r="T11" i="108"/>
  <c r="S11" i="108"/>
  <c r="R11" i="108"/>
  <c r="Q11" i="108"/>
  <c r="O11" i="108"/>
  <c r="N11" i="108"/>
  <c r="M11" i="108"/>
  <c r="L11" i="108"/>
  <c r="J11" i="108"/>
  <c r="I11" i="108"/>
  <c r="H11" i="108"/>
  <c r="G11" i="108"/>
  <c r="C11" i="108"/>
  <c r="D11" i="108"/>
  <c r="E11" i="108"/>
  <c r="B11" i="108"/>
  <c r="T11" i="109"/>
  <c r="S11" i="109"/>
  <c r="R11" i="109"/>
  <c r="Q11" i="109"/>
  <c r="O11" i="109"/>
  <c r="N11" i="109"/>
  <c r="M11" i="109"/>
  <c r="L11" i="109"/>
  <c r="J11" i="109"/>
  <c r="I11" i="109"/>
  <c r="H11" i="109"/>
  <c r="G11" i="109"/>
  <c r="C11" i="109"/>
  <c r="D11" i="109"/>
  <c r="E11" i="109"/>
  <c r="B11" i="109"/>
  <c r="T41" i="108"/>
  <c r="S41" i="108"/>
  <c r="Q41" i="108"/>
  <c r="O41" i="108"/>
  <c r="N41" i="108"/>
  <c r="L41" i="108"/>
  <c r="J41" i="108"/>
  <c r="I41" i="108"/>
  <c r="G41" i="108"/>
  <c r="E41" i="108"/>
  <c r="D41" i="108"/>
  <c r="B41" i="108"/>
  <c r="T31" i="108"/>
  <c r="S31" i="108"/>
  <c r="R31" i="108"/>
  <c r="Q31" i="108"/>
  <c r="O31" i="108"/>
  <c r="N31" i="108"/>
  <c r="M31" i="108"/>
  <c r="L31" i="108"/>
  <c r="J31" i="108"/>
  <c r="I31" i="108"/>
  <c r="H31" i="108"/>
  <c r="G31" i="108"/>
  <c r="E31" i="108"/>
  <c r="D31" i="108"/>
  <c r="C31" i="108"/>
  <c r="B31" i="108"/>
  <c r="R21" i="108"/>
  <c r="Q21" i="108"/>
  <c r="M21" i="108"/>
  <c r="L21" i="108"/>
  <c r="H21" i="108"/>
  <c r="G21" i="108"/>
  <c r="B21" i="108"/>
  <c r="AE11" i="138"/>
  <c r="AD11" i="138"/>
  <c r="AC11" i="138"/>
  <c r="AA11" i="138"/>
  <c r="Z11" i="138"/>
  <c r="Y11" i="138"/>
  <c r="W11" i="138"/>
  <c r="V11" i="138"/>
  <c r="U11" i="138"/>
  <c r="S11" i="138"/>
  <c r="R11" i="138"/>
  <c r="Q11" i="138"/>
  <c r="O11" i="138"/>
  <c r="N11" i="138"/>
  <c r="M11" i="138"/>
  <c r="K11" i="138"/>
  <c r="J11" i="138"/>
  <c r="I11" i="138"/>
  <c r="G11" i="138"/>
  <c r="F11" i="138"/>
  <c r="E11" i="138"/>
  <c r="D11" i="138"/>
  <c r="C11" i="138"/>
  <c r="B11" i="138"/>
  <c r="AE11" i="137"/>
  <c r="AD11" i="137"/>
  <c r="AC11" i="137"/>
  <c r="AA11" i="137"/>
  <c r="Z11" i="137"/>
  <c r="Y11" i="137"/>
  <c r="W11" i="137"/>
  <c r="V11" i="137"/>
  <c r="U11" i="137"/>
  <c r="S11" i="137"/>
  <c r="R11" i="137"/>
  <c r="Q11" i="137"/>
  <c r="O11" i="137"/>
  <c r="N11" i="137"/>
  <c r="M11" i="137"/>
  <c r="K11" i="137"/>
  <c r="J11" i="137"/>
  <c r="I11" i="137"/>
  <c r="G11" i="137"/>
  <c r="F11" i="137"/>
  <c r="E11" i="137"/>
  <c r="D11" i="137"/>
  <c r="C11" i="137"/>
  <c r="B11" i="137"/>
  <c r="U11" i="136"/>
  <c r="T11" i="136"/>
  <c r="S11" i="136"/>
  <c r="Q11" i="136"/>
  <c r="P11" i="136"/>
  <c r="O11" i="136"/>
  <c r="M11" i="136"/>
  <c r="L11" i="136"/>
  <c r="K11" i="136"/>
  <c r="I11" i="136"/>
  <c r="H11" i="136"/>
  <c r="G11" i="136"/>
  <c r="E11" i="136"/>
  <c r="D11" i="136"/>
  <c r="C11" i="136"/>
  <c r="B11" i="136"/>
  <c r="U11" i="135"/>
  <c r="T11" i="135"/>
  <c r="S11" i="135"/>
  <c r="Q11" i="135"/>
  <c r="P11" i="135"/>
  <c r="O11" i="135"/>
  <c r="M11" i="135"/>
  <c r="L11" i="135"/>
  <c r="K11" i="135"/>
  <c r="I11" i="135"/>
  <c r="H11" i="135"/>
  <c r="G11" i="135"/>
  <c r="E11" i="135"/>
  <c r="D11" i="135"/>
  <c r="C11" i="135"/>
  <c r="B11" i="135"/>
  <c r="AE11" i="106"/>
  <c r="AD11" i="106"/>
  <c r="AC11" i="106"/>
  <c r="AA11" i="106"/>
  <c r="Z11" i="106"/>
  <c r="Y11" i="106"/>
  <c r="W11" i="106"/>
  <c r="V11" i="106"/>
  <c r="U11" i="106"/>
  <c r="S11" i="106"/>
  <c r="R11" i="106"/>
  <c r="Q11" i="106"/>
  <c r="O11" i="106"/>
  <c r="N11" i="106"/>
  <c r="M11" i="106"/>
  <c r="I11" i="106"/>
  <c r="K11" i="106"/>
  <c r="J11" i="106"/>
  <c r="G8" i="102"/>
  <c r="E11" i="106"/>
  <c r="F11" i="106"/>
  <c r="G11" i="106"/>
  <c r="D11" i="106"/>
  <c r="C11" i="106"/>
  <c r="B11" i="106"/>
  <c r="AE11" i="105"/>
  <c r="AD11" i="105"/>
  <c r="AC11" i="105"/>
  <c r="AA11" i="105"/>
  <c r="Z11" i="105"/>
  <c r="Y11" i="105"/>
  <c r="W11" i="105"/>
  <c r="V11" i="105"/>
  <c r="U11" i="105"/>
  <c r="S11" i="105"/>
  <c r="R11" i="105"/>
  <c r="Q11" i="105"/>
  <c r="O11" i="105"/>
  <c r="N11" i="105"/>
  <c r="M11" i="105"/>
  <c r="K11" i="105"/>
  <c r="J11" i="105"/>
  <c r="I11" i="105"/>
  <c r="F11" i="105"/>
  <c r="G11" i="105"/>
  <c r="B11" i="105"/>
  <c r="C11" i="105"/>
  <c r="D11" i="105"/>
  <c r="F8" i="104"/>
  <c r="G8" i="104"/>
  <c r="F9" i="104"/>
  <c r="G9" i="104"/>
  <c r="F10" i="104"/>
  <c r="F11" i="104"/>
  <c r="F12" i="104"/>
  <c r="G12" i="104"/>
  <c r="F13" i="104"/>
  <c r="G13" i="104"/>
  <c r="F14" i="104"/>
  <c r="G14" i="104"/>
  <c r="F15" i="104"/>
  <c r="G15" i="104"/>
  <c r="F16" i="104"/>
  <c r="G16" i="104"/>
  <c r="F17" i="104"/>
  <c r="G17" i="104"/>
  <c r="G7" i="104"/>
  <c r="F7" i="104"/>
  <c r="C9" i="103"/>
  <c r="D9" i="103"/>
  <c r="E9" i="103"/>
  <c r="F9" i="103"/>
  <c r="G9" i="103"/>
  <c r="B9" i="103"/>
  <c r="C8" i="102"/>
  <c r="D8" i="102"/>
  <c r="E8" i="102"/>
  <c r="F8" i="102"/>
  <c r="B8" i="102"/>
  <c r="T21" i="108" l="1"/>
  <c r="O21" i="108"/>
  <c r="J21" i="108"/>
  <c r="E21" i="108"/>
  <c r="S21" i="108"/>
  <c r="N21" i="108"/>
  <c r="I21" i="108"/>
  <c r="D21" i="108"/>
  <c r="F9" i="101"/>
  <c r="G9" i="101"/>
  <c r="B9" i="101"/>
  <c r="C9" i="101"/>
  <c r="D9" i="101"/>
  <c r="C9" i="62"/>
  <c r="D9" i="62"/>
  <c r="E9" i="62"/>
  <c r="C9" i="61"/>
  <c r="D9" i="61"/>
  <c r="E9" i="61"/>
  <c r="D9" i="58"/>
  <c r="E9" i="58"/>
  <c r="F9" i="58"/>
  <c r="C9" i="58"/>
  <c r="D9" i="88"/>
  <c r="E9" i="88"/>
  <c r="F9" i="88"/>
  <c r="G9" i="88"/>
  <c r="H9" i="88"/>
  <c r="C9" i="88"/>
  <c r="H9" i="55"/>
  <c r="I9" i="55"/>
  <c r="F9" i="55"/>
  <c r="G9" i="55"/>
  <c r="E9" i="55"/>
  <c r="D9" i="55"/>
  <c r="C9" i="55"/>
  <c r="C8" i="54"/>
  <c r="D8" i="54"/>
  <c r="E8" i="54"/>
  <c r="F8" i="54"/>
  <c r="C9" i="53"/>
  <c r="D9" i="53"/>
  <c r="E9" i="53"/>
  <c r="F9" i="53"/>
  <c r="G9" i="53"/>
  <c r="B9" i="53"/>
  <c r="C9" i="52"/>
  <c r="D9" i="52"/>
  <c r="E9" i="52"/>
  <c r="F9" i="52"/>
  <c r="G9" i="52"/>
  <c r="B9" i="52"/>
  <c r="C9" i="51"/>
  <c r="D9" i="51"/>
  <c r="E9" i="51"/>
  <c r="F9" i="51"/>
  <c r="G9" i="51"/>
  <c r="B9" i="51"/>
  <c r="C9" i="16"/>
  <c r="D9" i="16"/>
  <c r="E9" i="16"/>
  <c r="F9" i="16"/>
  <c r="G9" i="16"/>
  <c r="B9" i="16"/>
  <c r="C9" i="56"/>
  <c r="D9" i="56"/>
  <c r="E9" i="56"/>
  <c r="F9" i="56"/>
  <c r="G9" i="56"/>
  <c r="B9" i="56"/>
  <c r="C9" i="42"/>
  <c r="D9" i="42"/>
  <c r="E9" i="42"/>
  <c r="F9" i="42"/>
  <c r="G9" i="42"/>
  <c r="B9" i="42"/>
  <c r="C9" i="45"/>
  <c r="D9" i="45"/>
  <c r="E9" i="45"/>
  <c r="F9" i="45"/>
  <c r="G9" i="45"/>
  <c r="B9" i="45"/>
  <c r="C9" i="44" l="1"/>
  <c r="D9" i="44"/>
  <c r="E9" i="44"/>
  <c r="F9" i="44"/>
  <c r="G9" i="44"/>
  <c r="B9" i="44"/>
  <c r="C9" i="43"/>
  <c r="D9" i="43"/>
  <c r="E9" i="43"/>
  <c r="F9" i="43"/>
  <c r="G9" i="43"/>
  <c r="B9" i="43"/>
  <c r="C9" i="37" l="1"/>
  <c r="D9" i="37"/>
  <c r="E9" i="37"/>
  <c r="F9" i="37"/>
  <c r="G9" i="37"/>
  <c r="B9" i="37"/>
  <c r="C9" i="36"/>
  <c r="D9" i="36"/>
  <c r="E9" i="36"/>
  <c r="F9" i="36"/>
  <c r="G9" i="36"/>
  <c r="B9" i="36"/>
  <c r="C9" i="38"/>
  <c r="D9" i="38"/>
  <c r="E9" i="38"/>
  <c r="F9" i="38"/>
  <c r="G9" i="38"/>
  <c r="B9" i="38"/>
  <c r="C9" i="86" l="1"/>
  <c r="D9" i="86"/>
  <c r="E9" i="86"/>
  <c r="F9" i="86"/>
  <c r="G9" i="86"/>
  <c r="B9" i="86"/>
  <c r="F9" i="85" l="1"/>
  <c r="G9" i="85"/>
  <c r="B9" i="85"/>
  <c r="C9" i="85"/>
  <c r="D9" i="85"/>
  <c r="F9" i="84" l="1"/>
  <c r="G9" i="84"/>
  <c r="B9" i="84"/>
  <c r="C9" i="84"/>
  <c r="D9" i="84"/>
  <c r="G32" i="39"/>
  <c r="F32" i="39"/>
  <c r="E32" i="39"/>
  <c r="D32" i="39"/>
  <c r="C32" i="39"/>
  <c r="B32" i="39"/>
  <c r="G27" i="39"/>
  <c r="F27" i="39"/>
  <c r="E27" i="39"/>
  <c r="D27" i="39"/>
  <c r="C27" i="39"/>
  <c r="B27" i="39"/>
  <c r="G22" i="39"/>
  <c r="F22" i="39"/>
  <c r="E22" i="39"/>
  <c r="D22" i="39"/>
  <c r="C22" i="39"/>
  <c r="B22" i="39"/>
  <c r="G17" i="39"/>
  <c r="F17" i="39"/>
  <c r="E17" i="39"/>
  <c r="D17" i="39"/>
  <c r="C17" i="39"/>
  <c r="B17" i="39"/>
  <c r="C12" i="39"/>
  <c r="D12" i="39"/>
  <c r="E12" i="39"/>
  <c r="F12" i="39"/>
  <c r="G12" i="39"/>
  <c r="B12" i="39"/>
  <c r="B7" i="39" s="1"/>
  <c r="E8" i="39"/>
  <c r="F8" i="39"/>
  <c r="G8" i="39"/>
  <c r="E9" i="39"/>
  <c r="F9" i="39"/>
  <c r="G9" i="39"/>
  <c r="E10" i="39"/>
  <c r="F10" i="39"/>
  <c r="G10" i="39"/>
  <c r="D8" i="39"/>
  <c r="D9" i="39"/>
  <c r="D10" i="39"/>
  <c r="C8" i="39"/>
  <c r="C9" i="39"/>
  <c r="C10" i="39"/>
  <c r="B9" i="39"/>
  <c r="B10" i="39"/>
  <c r="B8" i="39"/>
  <c r="F8" i="35"/>
  <c r="G8" i="35"/>
  <c r="C8" i="35"/>
  <c r="C7" i="39" l="1"/>
  <c r="E7" i="39"/>
  <c r="D7" i="39"/>
  <c r="F7" i="39"/>
  <c r="G7" i="39"/>
  <c r="B8" i="35" l="1"/>
  <c r="D8" i="35"/>
  <c r="B8" i="34"/>
  <c r="C8" i="34"/>
  <c r="D8" i="34"/>
  <c r="F8" i="34"/>
  <c r="G8" i="34"/>
  <c r="F8" i="33" l="1"/>
  <c r="G8" i="33"/>
  <c r="B8" i="33"/>
  <c r="C8" i="33"/>
  <c r="D8" i="33"/>
  <c r="E8" i="33"/>
  <c r="I9" i="29"/>
  <c r="E8" i="83" l="1"/>
  <c r="B8" i="83"/>
  <c r="V9" i="29" l="1"/>
  <c r="U9" i="29"/>
  <c r="S9" i="29"/>
  <c r="R9" i="29"/>
  <c r="P9" i="29"/>
  <c r="O9" i="29"/>
  <c r="M9" i="29"/>
  <c r="L9" i="29"/>
  <c r="J9" i="29"/>
  <c r="E9" i="29"/>
  <c r="R8" i="83" l="1"/>
  <c r="J8" i="83"/>
  <c r="S8" i="83"/>
  <c r="V8" i="83"/>
  <c r="O8" i="83"/>
  <c r="U8" i="83"/>
  <c r="P8" i="83"/>
  <c r="L8" i="83"/>
  <c r="M8" i="83"/>
  <c r="I8" i="83"/>
  <c r="F9" i="29" l="1"/>
  <c r="C9" i="29"/>
  <c r="B9" i="29"/>
  <c r="F8" i="83"/>
  <c r="C8" i="83"/>
  <c r="R49" i="108" l="1"/>
  <c r="M49" i="108"/>
  <c r="H49" i="108"/>
  <c r="C49" i="108"/>
  <c r="R48" i="108"/>
  <c r="M48" i="108"/>
  <c r="H48" i="108"/>
  <c r="C48" i="108"/>
  <c r="R47" i="108"/>
  <c r="M47" i="108"/>
  <c r="H47" i="108"/>
  <c r="C47" i="108"/>
  <c r="R46" i="108"/>
  <c r="M46" i="108"/>
  <c r="H46" i="108"/>
  <c r="C46" i="108"/>
  <c r="R45" i="108"/>
  <c r="M45" i="108"/>
  <c r="H45" i="108"/>
  <c r="C45" i="108"/>
  <c r="R44" i="108"/>
  <c r="M44" i="108"/>
  <c r="H44" i="108"/>
  <c r="C44" i="108"/>
  <c r="R43" i="108"/>
  <c r="M43" i="108"/>
  <c r="H43" i="108"/>
  <c r="C43" i="108"/>
  <c r="R42" i="108"/>
  <c r="M42" i="108"/>
  <c r="H42" i="108"/>
  <c r="C42" i="108"/>
  <c r="C41" i="108" l="1"/>
  <c r="H41" i="108"/>
  <c r="M41" i="108"/>
  <c r="R41" i="108"/>
  <c r="C21" i="108" l="1"/>
  <c r="E11" i="105" l="1"/>
  <c r="S17" i="90" l="1"/>
  <c r="E9" i="101" l="1"/>
  <c r="S18" i="90"/>
  <c r="S16" i="90"/>
  <c r="S15" i="90"/>
  <c r="S14" i="90"/>
  <c r="S13" i="90"/>
  <c r="S12" i="90"/>
  <c r="S11" i="90"/>
  <c r="S10" i="90"/>
  <c r="E10" i="90"/>
  <c r="E9" i="90" s="1"/>
  <c r="B19" i="58"/>
  <c r="B18" i="58"/>
  <c r="B17" i="58"/>
  <c r="B16" i="58"/>
  <c r="B15" i="58"/>
  <c r="B14" i="58"/>
  <c r="B13" i="58"/>
  <c r="B12" i="58"/>
  <c r="B11" i="58"/>
  <c r="B10" i="58"/>
  <c r="B9" i="58"/>
  <c r="B18" i="61"/>
  <c r="B17" i="61"/>
  <c r="B16" i="61"/>
  <c r="B15" i="61"/>
  <c r="B14" i="61"/>
  <c r="B13" i="61"/>
  <c r="B12" i="61"/>
  <c r="B11" i="61"/>
  <c r="B10" i="61"/>
  <c r="B9" i="61"/>
  <c r="B21" i="62"/>
  <c r="B20" i="62"/>
  <c r="B19" i="62"/>
  <c r="B18" i="62"/>
  <c r="B17" i="62"/>
  <c r="B16" i="62"/>
  <c r="B15" i="62"/>
  <c r="B14" i="62"/>
  <c r="B13" i="62"/>
  <c r="B12" i="62"/>
  <c r="B11" i="62"/>
  <c r="B10" i="62"/>
  <c r="B9" i="62"/>
  <c r="B18" i="88"/>
  <c r="B17" i="88"/>
  <c r="B16" i="88"/>
  <c r="B15" i="88"/>
  <c r="B14" i="88"/>
  <c r="B13" i="88"/>
  <c r="B12" i="88"/>
  <c r="B11" i="88"/>
  <c r="B10" i="88"/>
  <c r="B9" i="88"/>
  <c r="B11" i="55"/>
  <c r="B12" i="55"/>
  <c r="B13" i="55"/>
  <c r="B14" i="55"/>
  <c r="B15" i="55"/>
  <c r="B16" i="55"/>
  <c r="B17" i="55"/>
  <c r="B18" i="55"/>
  <c r="B19" i="55"/>
  <c r="B20" i="55"/>
  <c r="B21" i="55"/>
  <c r="B22" i="55"/>
  <c r="B23" i="55"/>
  <c r="B24" i="55"/>
  <c r="B25" i="55"/>
  <c r="B26" i="55"/>
  <c r="B27" i="55"/>
  <c r="B10" i="55"/>
  <c r="B9" i="55"/>
  <c r="B8" i="54"/>
  <c r="S9" i="90" l="1"/>
  <c r="L9" i="90"/>
  <c r="E9" i="85"/>
  <c r="E9" i="84" l="1"/>
  <c r="E8" i="35"/>
  <c r="E8" i="34"/>
  <c r="E10" i="27" l="1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B16" i="25"/>
  <c r="C16" i="25"/>
  <c r="D16" i="25"/>
  <c r="E16" i="25"/>
  <c r="E9" i="27" l="1"/>
  <c r="B11" i="25"/>
  <c r="C11" i="25"/>
  <c r="D11" i="25"/>
  <c r="E11" i="25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7" i="25"/>
  <c r="C17" i="25"/>
  <c r="D17" i="25"/>
  <c r="E17" i="25"/>
  <c r="B18" i="25"/>
  <c r="C18" i="25"/>
  <c r="D18" i="25"/>
  <c r="E18" i="25"/>
  <c r="B19" i="25"/>
  <c r="C19" i="25"/>
  <c r="D19" i="25"/>
  <c r="E19" i="25"/>
  <c r="B20" i="25"/>
  <c r="C20" i="25"/>
  <c r="D20" i="25"/>
  <c r="E20" i="25"/>
  <c r="C10" i="25"/>
  <c r="D10" i="25"/>
  <c r="E10" i="25"/>
  <c r="B10" i="25"/>
  <c r="B10" i="10"/>
  <c r="AN9" i="82"/>
  <c r="AM9" i="82"/>
  <c r="AL9" i="82"/>
  <c r="AK9" i="82"/>
  <c r="AG9" i="82"/>
  <c r="AF9" i="82"/>
  <c r="AE9" i="82"/>
  <c r="AD9" i="82"/>
  <c r="Z9" i="82"/>
  <c r="Y9" i="82"/>
  <c r="X9" i="82"/>
  <c r="W9" i="82"/>
  <c r="S9" i="82"/>
  <c r="R9" i="82"/>
  <c r="Q9" i="82"/>
  <c r="P9" i="82"/>
  <c r="L9" i="82"/>
  <c r="K9" i="82"/>
  <c r="J9" i="82"/>
  <c r="I9" i="82"/>
  <c r="E9" i="82"/>
  <c r="D9" i="82"/>
  <c r="C9" i="82"/>
  <c r="B9" i="82"/>
  <c r="E9" i="25" l="1"/>
  <c r="D9" i="25"/>
  <c r="C9" i="25"/>
  <c r="B9" i="25"/>
  <c r="B9" i="10"/>
  <c r="B9" i="7" l="1"/>
</calcChain>
</file>

<file path=xl/sharedStrings.xml><?xml version="1.0" encoding="utf-8"?>
<sst xmlns="http://schemas.openxmlformats.org/spreadsheetml/2006/main" count="3828" uniqueCount="568">
  <si>
    <t>Contenido</t>
  </si>
  <si>
    <t>Portada</t>
  </si>
  <si>
    <t>Funcionarios que participaron en la publicación</t>
  </si>
  <si>
    <t>Casos de Violencia Intrafamiliar y Extrafamiliar, Periodo 2018-2023</t>
  </si>
  <si>
    <t>Violencia Intrafamiliar</t>
  </si>
  <si>
    <t>C1</t>
  </si>
  <si>
    <t>Por Tipo de Violencia, Según Nivel de Enseñanza</t>
  </si>
  <si>
    <t>C2</t>
  </si>
  <si>
    <t>Según Dependencia y Tipo de Violencia</t>
  </si>
  <si>
    <t>C3</t>
  </si>
  <si>
    <t>Por Tipo de Violencia, Según Dirección Regional</t>
  </si>
  <si>
    <t>Violencia Extrafamiliar</t>
  </si>
  <si>
    <t>C4</t>
  </si>
  <si>
    <t>C5</t>
  </si>
  <si>
    <t>C6</t>
  </si>
  <si>
    <t>Trata de Personas</t>
  </si>
  <si>
    <t>C7</t>
  </si>
  <si>
    <t>Por Forma de Trata, Según Nivel de Enseñanza</t>
  </si>
  <si>
    <t>C8</t>
  </si>
  <si>
    <t>Según Dependencia y Forma de Trata</t>
  </si>
  <si>
    <t>C9</t>
  </si>
  <si>
    <t>Por Forma de Trata, Según Dirección Regional</t>
  </si>
  <si>
    <t>Casos de Violencia en Línea y Violencia en el Noviazgo, Periodo 2018-2023</t>
  </si>
  <si>
    <t>Violencia en Línea</t>
  </si>
  <si>
    <t>C10</t>
  </si>
  <si>
    <t>Por Tipo de Violencia, Según Dependencia y Nivel de Enseñanza</t>
  </si>
  <si>
    <t>C11</t>
  </si>
  <si>
    <t>Violencia en el Noviazgo</t>
  </si>
  <si>
    <t>C12</t>
  </si>
  <si>
    <t>Por Sexo, Según Nivel de Enseñanza</t>
  </si>
  <si>
    <t>C13</t>
  </si>
  <si>
    <t>Según Dependencia y Sexo</t>
  </si>
  <si>
    <t>C14</t>
  </si>
  <si>
    <t>Por Sexo, Según Dirección Regional</t>
  </si>
  <si>
    <t>Casos de Violencia en el Centro Educativo, Periodo 2018-2023</t>
  </si>
  <si>
    <t>Total</t>
  </si>
  <si>
    <t>C15</t>
  </si>
  <si>
    <t>Según Nivel de Enseñanza</t>
  </si>
  <si>
    <t>C16</t>
  </si>
  <si>
    <t>Según Tipo de Violencia</t>
  </si>
  <si>
    <t>C17</t>
  </si>
  <si>
    <t>Según Participantes</t>
  </si>
  <si>
    <t>C18</t>
  </si>
  <si>
    <t>Según Participantes y Dependencia</t>
  </si>
  <si>
    <t>Entre Estudiantes</t>
  </si>
  <si>
    <t>C19</t>
  </si>
  <si>
    <t>C20</t>
  </si>
  <si>
    <t>C21</t>
  </si>
  <si>
    <t>Según Dirección Regional</t>
  </si>
  <si>
    <t>De Estudiantes
a Docentes</t>
  </si>
  <si>
    <t>C22</t>
  </si>
  <si>
    <t>C23</t>
  </si>
  <si>
    <t>C24</t>
  </si>
  <si>
    <t>De Docentes
a Estudiantes</t>
  </si>
  <si>
    <t>C25</t>
  </si>
  <si>
    <t>C26</t>
  </si>
  <si>
    <t>C27</t>
  </si>
  <si>
    <t>De Estudiantes
a Otro Personal</t>
  </si>
  <si>
    <t>C28</t>
  </si>
  <si>
    <t>C29</t>
  </si>
  <si>
    <t>C30</t>
  </si>
  <si>
    <t>De Otro Personal
a Estudiantes</t>
  </si>
  <si>
    <t>C31</t>
  </si>
  <si>
    <t>C32</t>
  </si>
  <si>
    <t>C33</t>
  </si>
  <si>
    <t>Curso Lectivo
2021</t>
  </si>
  <si>
    <t>C34</t>
  </si>
  <si>
    <t>Por Participantes, Según Tipo de Violencia</t>
  </si>
  <si>
    <t>C35</t>
  </si>
  <si>
    <t>Entre Estudiantes. Por Nivel de Enseñanza, Según Tipo de Violencia</t>
  </si>
  <si>
    <t>C36</t>
  </si>
  <si>
    <t>De Estudiantes a Docentes. Por Nivel de Enseñanza, Según Tipo de Violencia</t>
  </si>
  <si>
    <t>C37</t>
  </si>
  <si>
    <t>De Docentes a Estudiantes. Por Nivel de Enseñanza, Según Tipo de Violencia</t>
  </si>
  <si>
    <t>C38</t>
  </si>
  <si>
    <t>De Estudiantes a Otro Personal. Por Nivel de Enseñanza, Según Tipo de Violencia</t>
  </si>
  <si>
    <t>C39</t>
  </si>
  <si>
    <t>De Otro Personal a Estudiantes. Por Nivel de Enseñanza, Según Tipo de Violencia</t>
  </si>
  <si>
    <t>Curso Lectivo
2022</t>
  </si>
  <si>
    <t>C40</t>
  </si>
  <si>
    <t>C41</t>
  </si>
  <si>
    <t>C42</t>
  </si>
  <si>
    <t>C43</t>
  </si>
  <si>
    <t>C44</t>
  </si>
  <si>
    <t>C45</t>
  </si>
  <si>
    <t>Curso Lectivo
2023</t>
  </si>
  <si>
    <t>C46</t>
  </si>
  <si>
    <t>C47</t>
  </si>
  <si>
    <t>C48</t>
  </si>
  <si>
    <t>C49</t>
  </si>
  <si>
    <t>C50</t>
  </si>
  <si>
    <t>C51</t>
  </si>
  <si>
    <t>Suspensiones por Agresión, Periodo 2018-2023</t>
  </si>
  <si>
    <t>Suspensiones</t>
  </si>
  <si>
    <t>C52</t>
  </si>
  <si>
    <t>Por Sexo, Según Tipo de Suspensión y Nivel de Enseñanza</t>
  </si>
  <si>
    <t>C53</t>
  </si>
  <si>
    <t>Según Tipo de Suspensión y Dependencia</t>
  </si>
  <si>
    <t>C54</t>
  </si>
  <si>
    <t>Por Tipo de Suspención, Según Dirección Regional</t>
  </si>
  <si>
    <t>Tenencia de Armas, Armas Decomisadas y Situaciones de uso o amenaza con Arma, Periodo 2018-2023</t>
  </si>
  <si>
    <t>Estudiantes encontrados
con Arma</t>
  </si>
  <si>
    <t>C55</t>
  </si>
  <si>
    <t>Por Tipo de Arma, Según Sexo y Nivel de Enseñanza</t>
  </si>
  <si>
    <t>C56</t>
  </si>
  <si>
    <t>Según Tipo de Arma y Dependencia</t>
  </si>
  <si>
    <t>C57</t>
  </si>
  <si>
    <t>Por Tipo de Arma, Según Dirección Regional</t>
  </si>
  <si>
    <t>Armas Decomisadas</t>
  </si>
  <si>
    <t>C58</t>
  </si>
  <si>
    <t>Por Tipo de Arma, Según Nivel de Enseñanza</t>
  </si>
  <si>
    <t>C59</t>
  </si>
  <si>
    <t>C60</t>
  </si>
  <si>
    <t>Situaciones de uso o
amenaza con un Arma</t>
  </si>
  <si>
    <t>C61</t>
  </si>
  <si>
    <t>Según Nivel de Enseñanza, periodo 2020-2023</t>
  </si>
  <si>
    <t>C62</t>
  </si>
  <si>
    <t>Según Dependencia, periodo 2020-2023</t>
  </si>
  <si>
    <t>C63</t>
  </si>
  <si>
    <t>Según Dirección Regional, periodo 2020-2023</t>
  </si>
  <si>
    <t>Implementación del Programa Convivir, Periodo 2018-2023</t>
  </si>
  <si>
    <t>Centro Educativos 
que lo implementan</t>
  </si>
  <si>
    <t>C64</t>
  </si>
  <si>
    <t>C65</t>
  </si>
  <si>
    <t>Según Dependencia</t>
  </si>
  <si>
    <t>C66</t>
  </si>
  <si>
    <t>Activación de Protocolos, Casos y Estudiantes Involucrados, Periodo 2018-2023</t>
  </si>
  <si>
    <t>Protocolos</t>
  </si>
  <si>
    <t>C67</t>
  </si>
  <si>
    <t>Por Dependencia, Según Protocolos</t>
  </si>
  <si>
    <t>Actuación ante situaciones
de bullying</t>
  </si>
  <si>
    <t>C68</t>
  </si>
  <si>
    <t>C69</t>
  </si>
  <si>
    <t>Actuación ante situaciones
de ciberbullying</t>
  </si>
  <si>
    <t>C70</t>
  </si>
  <si>
    <t>Por Sexo, Según Nivel de Enseñanza, periodo 2020-2023</t>
  </si>
  <si>
    <t>C71</t>
  </si>
  <si>
    <t>Por Sexo, Según Dirección Regional, periodo 2020-2023</t>
  </si>
  <si>
    <t>Actuación ante situaciones de violencia física, psicológica, sexual, acoso y hostigamiento sexual</t>
  </si>
  <si>
    <t>C72</t>
  </si>
  <si>
    <t>C73</t>
  </si>
  <si>
    <t>C74</t>
  </si>
  <si>
    <t>Por Tipo de Violencia, Según Nivel de Enseñanza y Sexo</t>
  </si>
  <si>
    <t>C75</t>
  </si>
  <si>
    <t>Actuación ante situaciones de acoso callejero en espacios públicos</t>
  </si>
  <si>
    <t>C76</t>
  </si>
  <si>
    <t>C77</t>
  </si>
  <si>
    <t>Violencia en línea: corrupción
y/o seducción de personas
menores de edad</t>
  </si>
  <si>
    <t>C78</t>
  </si>
  <si>
    <t>C79</t>
  </si>
  <si>
    <t>Actuación ante situaciones
de hallazgo, tenencia, 
consumo y tráfico de drogas</t>
  </si>
  <si>
    <t>C80</t>
  </si>
  <si>
    <t>C81</t>
  </si>
  <si>
    <t>C82</t>
  </si>
  <si>
    <t>Por Tipo de Violencia, Según Sexo y Nivel de Enseñanza, periodo 2020-2023</t>
  </si>
  <si>
    <t>C83</t>
  </si>
  <si>
    <t>Por Tipo de Violencia, Según Dirección Regional, periodo 2020-2023</t>
  </si>
  <si>
    <t>Hallazgo, tenencia y
uso de armas</t>
  </si>
  <si>
    <t>C84</t>
  </si>
  <si>
    <t>C85</t>
  </si>
  <si>
    <t>Actuación en situaciones de discriminación racial y xenofobia</t>
  </si>
  <si>
    <t>C86</t>
  </si>
  <si>
    <t>C87</t>
  </si>
  <si>
    <t>Actuación del bullying contra población LGTB</t>
  </si>
  <si>
    <t>C88</t>
  </si>
  <si>
    <t>C89</t>
  </si>
  <si>
    <t>Lesiones autoinfringidas y/o riesgo por tentativa de suicidio</t>
  </si>
  <si>
    <t>C90</t>
  </si>
  <si>
    <t>C91</t>
  </si>
  <si>
    <t>Delito de trata de personas y sus dependientes</t>
  </si>
  <si>
    <t>C92</t>
  </si>
  <si>
    <t>C93</t>
  </si>
  <si>
    <t>Personal que participó en esta Publicación</t>
  </si>
  <si>
    <t>Elaboración de cuadros</t>
  </si>
  <si>
    <t>Carolina Chaves González</t>
  </si>
  <si>
    <t>Dixie Brenes Vindas</t>
  </si>
  <si>
    <t>Apoyo administrativo</t>
  </si>
  <si>
    <t>Carolina Carmona Chaves</t>
  </si>
  <si>
    <t>Delfina Sánchez Cartín</t>
  </si>
  <si>
    <t>Diego Castro Araya</t>
  </si>
  <si>
    <t>Erick Montoya Sibaja</t>
  </si>
  <si>
    <t>Jazmín Calderón Coto</t>
  </si>
  <si>
    <t>Luis Carlos Garro Montero</t>
  </si>
  <si>
    <t>Mayra Quiros Jiménez</t>
  </si>
  <si>
    <t>Stephanie Agüero Murillo</t>
  </si>
  <si>
    <t>Tatiana Román Méndez</t>
  </si>
  <si>
    <t>Valeria Carvajal Camacho</t>
  </si>
  <si>
    <t>Procesamiento de los Datos</t>
  </si>
  <si>
    <t>Dirección General</t>
  </si>
  <si>
    <t>Olmer Núñez Sosa</t>
  </si>
  <si>
    <r>
      <t xml:space="preserve">Violencia Intrafamiliar
y Extrafamiliar 
</t>
    </r>
    <r>
      <rPr>
        <b/>
        <i/>
        <sz val="40"/>
        <color rgb="FF0034A0"/>
        <rFont val="Arial Nova Cond"/>
        <family val="2"/>
      </rPr>
      <t xml:space="preserve">Periodo: 2018-2023 </t>
    </r>
    <r>
      <rPr>
        <b/>
        <sz val="40"/>
        <color rgb="FF0034A0"/>
        <rFont val="Arial Nova Cond"/>
        <family val="2"/>
      </rPr>
      <t xml:space="preserve">     </t>
    </r>
  </si>
  <si>
    <t>CUADRO 1</t>
  </si>
  <si>
    <t>CASOS DE VIOLENCIA INTRAFAMILIAR</t>
  </si>
  <si>
    <t>POR TIPO DE VIOLENCIA, SEGÚN NIVEL DE ENSEÑANZA</t>
  </si>
  <si>
    <t>DEPENDENCIA PÚBLICA, PRIVADA Y PRIVADA CON SUBVENCIÓN</t>
  </si>
  <si>
    <t>PERIODO: 2018-2023</t>
  </si>
  <si>
    <t>Nivel de Enseñanza</t>
  </si>
  <si>
    <t>Física</t>
  </si>
  <si>
    <t>Sexual</t>
  </si>
  <si>
    <t>Negligencia</t>
  </si>
  <si>
    <t>Educación Preescolar</t>
  </si>
  <si>
    <t>I y II Ciclos</t>
  </si>
  <si>
    <t>Escuelas Nocturnas</t>
  </si>
  <si>
    <t>III Ciclo y Educación Diversificada</t>
  </si>
  <si>
    <t>Colegio Nacional Virtual MTS</t>
  </si>
  <si>
    <t>IPEC</t>
  </si>
  <si>
    <t>CINDEA</t>
  </si>
  <si>
    <t>Aula Edad</t>
  </si>
  <si>
    <t>Centros de Educación Especial</t>
  </si>
  <si>
    <t>Aula Integrada / Servicio de 0 a 6 años</t>
  </si>
  <si>
    <t>Plan Nacional</t>
  </si>
  <si>
    <t>CAIPAD</t>
  </si>
  <si>
    <r>
      <rPr>
        <b/>
        <sz val="9"/>
        <color rgb="FF000000"/>
        <rFont val="Arial Nova Cond"/>
      </rPr>
      <t>Nota:</t>
    </r>
    <r>
      <rPr>
        <sz val="9"/>
        <color rgb="FF000000"/>
        <rFont val="Arial Nova Cond"/>
      </rPr>
      <t xml:space="preserve"> Los datos corresponden a la cantidad de casos de violencia, no a la cantidad de estudiantes involucrados en situaciones de violencia, debido a que en un evento de violencia pueden participar varios estudiantes, o puede suceder, que un mismo estudiante esté incluido en varios reportes de violencia. </t>
    </r>
  </si>
  <si>
    <r>
      <rPr>
        <b/>
        <sz val="9"/>
        <color theme="1"/>
        <rFont val="Arial Nova Cond"/>
        <family val="2"/>
      </rPr>
      <t xml:space="preserve">Fuente: </t>
    </r>
    <r>
      <rPr>
        <sz val="9"/>
        <color theme="1"/>
        <rFont val="Arial Nova Cond"/>
        <family val="2"/>
      </rPr>
      <t>Censo Escolar-Informe Final. Departamento de Análisis Estadístico, MEP.</t>
    </r>
  </si>
  <si>
    <t>CUADRO 2</t>
  </si>
  <si>
    <t>SEGÚN DEPENDENCIA Y TIPO DE VIOLENCIA</t>
  </si>
  <si>
    <t>Dependencia y
Tipo de Violencia</t>
  </si>
  <si>
    <t>Pública</t>
  </si>
  <si>
    <t>Privada</t>
  </si>
  <si>
    <t>Privada con Subvención</t>
  </si>
  <si>
    <r>
      <rPr>
        <b/>
        <sz val="9"/>
        <color theme="1"/>
        <rFont val="Arial Nova Cond"/>
        <family val="2"/>
      </rPr>
      <t>Notas:</t>
    </r>
    <r>
      <rPr>
        <sz val="9"/>
        <color theme="1"/>
        <rFont val="Arial Nova Cond"/>
        <family val="2"/>
      </rPr>
      <t xml:space="preserve"> </t>
    </r>
  </si>
  <si>
    <r>
      <rPr>
        <b/>
        <sz val="9"/>
        <color theme="1"/>
        <rFont val="Arial Nova Cond"/>
        <family val="2"/>
      </rPr>
      <t>a.</t>
    </r>
    <r>
      <rPr>
        <sz val="9"/>
        <color theme="1"/>
        <rFont val="Arial Nova Cond"/>
        <family val="2"/>
      </rPr>
      <t xml:space="preserve"> Incluye Educación Preescolar, I y II Ciclos, Escuelas Nocturnas, III Ciclo y Educación Diversificada, Colegio Nacional Virtual, IPEC, CINDEA, Aula Edad y Educación Especial (Aula Integrada, Servicio de 0 a 6 años, Plan Nacional, CEE, CAIPAD).</t>
    </r>
  </si>
  <si>
    <r>
      <rPr>
        <b/>
        <sz val="9"/>
        <color theme="1"/>
        <rFont val="Arial Nova Cond"/>
        <family val="2"/>
      </rPr>
      <t>b.</t>
    </r>
    <r>
      <rPr>
        <sz val="9"/>
        <color theme="1"/>
        <rFont val="Arial Nova Cond"/>
        <family val="2"/>
      </rPr>
      <t xml:space="preserve"> Los datos corresponden a la cantidad de casos de violencia, no a la cantidad de estudiantes involucrados en situaciones de violencia, debido a que en un evento de violencia pueden participar varios estudiantes, o puede suceder, que un mismo estudiante esté incluido en varios reportes de violencia. </t>
    </r>
  </si>
  <si>
    <t>CUADRO 3</t>
  </si>
  <si>
    <t>POR TIPO DE VIOLENCIA, SEGÚN DIRECCIÓN REGIONAL</t>
  </si>
  <si>
    <t>Dirección Regional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</si>
  <si>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</si>
  <si>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</si>
  <si>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</si>
  <si>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</si>
  <si>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</si>
  <si>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</si>
  <si>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</si>
  <si>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</si>
  <si>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</si>
  <si>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</si>
  <si>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</si>
  <si>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</si>
  <si>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</si>
  <si>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</si>
  <si>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Sarapiquí</t>
  </si>
  <si>
    <t>Liberia</t>
  </si>
  <si>
    <t>Nicoya</t>
  </si>
  <si>
    <t>Santa Cruz</t>
  </si>
  <si>
    <t>Cañas</t>
  </si>
  <si>
    <t>Puntarenas</t>
  </si>
  <si>
    <t>Coto</t>
  </si>
  <si>
    <t>Aguirre</t>
  </si>
  <si>
    <t>Grande del Térraba</t>
  </si>
  <si>
    <t>Peninsular</t>
  </si>
  <si>
    <t>Limón</t>
  </si>
  <si>
    <t>Guápiles</t>
  </si>
  <si>
    <t>Sulá</t>
  </si>
  <si>
    <r>
      <rPr>
        <b/>
        <sz val="9"/>
        <color theme="1"/>
        <rFont val="Arial Nova Cond"/>
        <family val="2"/>
      </rPr>
      <t>Fuente:</t>
    </r>
    <r>
      <rPr>
        <sz val="9"/>
        <color theme="1"/>
        <rFont val="Arial Nova Cond"/>
        <family val="2"/>
      </rPr>
      <t xml:space="preserve"> Censo Escolar-Informe Final. Departamento de Análisis Estadístico, MEP.</t>
    </r>
  </si>
  <si>
    <t>CUADRO 4</t>
  </si>
  <si>
    <t>CASOS DE VIOLENCIA EXTRAFAMILIAR</t>
  </si>
  <si>
    <t>Violación Sexual</t>
  </si>
  <si>
    <t>Abuso Sexual</t>
  </si>
  <si>
    <t>Acoso sexual en espacios públicos o de acceso público</t>
  </si>
  <si>
    <t>Relación Impropia</t>
  </si>
  <si>
    <t>Explotación Sexual Comercial</t>
  </si>
  <si>
    <t>…</t>
  </si>
  <si>
    <t>Colegio Nacional Virtual</t>
  </si>
  <si>
    <r>
      <rPr>
        <b/>
        <sz val="9"/>
        <color theme="1"/>
        <rFont val="Arial Nova Cond"/>
        <family val="2"/>
      </rPr>
      <t>Nota:</t>
    </r>
    <r>
      <rPr>
        <sz val="9"/>
        <color theme="1"/>
        <rFont val="Arial Nova Cond"/>
        <family val="2"/>
      </rPr>
      <t xml:space="preserve"> Los datos corresponden a la cantidad de casos de violencia, no a la cantidad de estudiantes involucrados en situaciones de violencia, debido a que en un evento de violencia pueden participar varios estudiantes, o puede suceder, que un mismo estudiante esté incluido en varios reportes de violencia. </t>
    </r>
  </si>
  <si>
    <t>CUADRO 5</t>
  </si>
  <si>
    <t>Dependencia y Tipo de Violencia</t>
  </si>
  <si>
    <t>Trata de personas</t>
  </si>
  <si>
    <t>CUADRO 6</t>
  </si>
  <si>
    <t>CUADRO 7</t>
  </si>
  <si>
    <t>CASOS DE TRATA DE PERSONAS</t>
  </si>
  <si>
    <t>POR FORMA DE TRATA, SEGÚN NIVEL DE ENSEÑANZA</t>
  </si>
  <si>
    <t>Laboral</t>
  </si>
  <si>
    <t>Tráfico</t>
  </si>
  <si>
    <t>CUADRO 8</t>
  </si>
  <si>
    <t>SEGÚN DEPENDENCIA Y FORMA DE TRATA</t>
  </si>
  <si>
    <t>Dependencia 
y Forma de Trata</t>
  </si>
  <si>
    <t>CUADRO 9</t>
  </si>
  <si>
    <t>POR FORMA DE TRATA, SEGÚN DIRECCIÓN REGIONAL</t>
  </si>
  <si>
    <r>
      <t xml:space="preserve">Violencia en Línea y
Violencia en el Noviazgo
</t>
    </r>
    <r>
      <rPr>
        <b/>
        <i/>
        <sz val="40"/>
        <color rgb="FF0034A0"/>
        <rFont val="Arial Nova Cond"/>
        <family val="2"/>
      </rPr>
      <t xml:space="preserve">Periodo: 2018-2023 </t>
    </r>
    <r>
      <rPr>
        <b/>
        <sz val="40"/>
        <color rgb="FF0034A0"/>
        <rFont val="Arial Nova Cond"/>
        <family val="2"/>
      </rPr>
      <t xml:space="preserve">     </t>
    </r>
  </si>
  <si>
    <t>CUADRO 10</t>
  </si>
  <si>
    <t>CASOS DE VIOLENCIA EN LÍNEA</t>
  </si>
  <si>
    <t>POR TIPO DE VIOLENCIA, SEGÚN DEPENDENCIA Y NIVEL DE ENSEÑANZA</t>
  </si>
  <si>
    <t>PERIODO: 2020-2023</t>
  </si>
  <si>
    <t xml:space="preserve">Dependencia y
Nivel de Enseñanza 
</t>
  </si>
  <si>
    <t>Seducción o encuentros con menores por medios electrónicos</t>
  </si>
  <si>
    <t xml:space="preserve">Corrupción
</t>
  </si>
  <si>
    <t xml:space="preserve">Grooming
</t>
  </si>
  <si>
    <t xml:space="preserve">Sexting
</t>
  </si>
  <si>
    <t xml:space="preserve">Sextorción
</t>
  </si>
  <si>
    <t xml:space="preserve">Ciberacoso o Ciberbullying
</t>
  </si>
  <si>
    <t xml:space="preserve">Incitación de conductas
 dañinas
</t>
  </si>
  <si>
    <t xml:space="preserve">III Ciclo y Educación Diversificada </t>
  </si>
  <si>
    <t>CUADRO 11</t>
  </si>
  <si>
    <r>
      <rPr>
        <b/>
        <sz val="9"/>
        <color theme="1"/>
        <rFont val="Arial Nova Cond"/>
        <family val="2"/>
      </rPr>
      <t>Fuente</t>
    </r>
    <r>
      <rPr>
        <sz val="9"/>
        <color theme="1"/>
        <rFont val="Arial Nova Cond"/>
        <family val="2"/>
      </rPr>
      <t>: Censo Escolar-Informe Final. Departamento de Análisis Estadístico, MEP.</t>
    </r>
  </si>
  <si>
    <t>CUADRO 12</t>
  </si>
  <si>
    <t>VIOLENCIA EN EL NOVIAZGO</t>
  </si>
  <si>
    <t>POR SEXO, SEGÚN NIVEL DE ENSEÑANZA</t>
  </si>
  <si>
    <t>Hombres</t>
  </si>
  <si>
    <t>Mujeres</t>
  </si>
  <si>
    <t>Nivel Educativo</t>
  </si>
  <si>
    <t>CUADRO 13</t>
  </si>
  <si>
    <t>SEGÚN DEPENDENCIA Y SEXO</t>
  </si>
  <si>
    <t>Sexo/ Dependencia</t>
  </si>
  <si>
    <r>
      <rPr>
        <b/>
        <sz val="9"/>
        <color theme="1"/>
        <rFont val="Arial Nova Cond"/>
        <family val="2"/>
      </rPr>
      <t>Nota:</t>
    </r>
    <r>
      <rPr>
        <sz val="9"/>
        <color theme="1"/>
        <rFont val="Arial Nova Cond"/>
        <family val="2"/>
      </rPr>
      <t xml:space="preserve"> Incluye I y II Ciclos, Escuelas Nocturnas, III Ciclo y Educación Diversificada, Colegio Nacional Virtual, IPEC, CINDEA, Aula Edad y Educación Especial (Aula Integrada, Servicio de 0 a 6 años, Plan Nacional, CEE, CAIPAD).</t>
    </r>
  </si>
  <si>
    <t>CUADRO 14</t>
  </si>
  <si>
    <t>POR SEXO, SEGÚN DIRECCIÓN REGIONAL</t>
  </si>
  <si>
    <r>
      <t xml:space="preserve">Violencia en el Centro Educativo
</t>
    </r>
    <r>
      <rPr>
        <b/>
        <i/>
        <sz val="40"/>
        <color rgb="FF0034A0"/>
        <rFont val="Arial Nova Cond"/>
        <family val="2"/>
      </rPr>
      <t xml:space="preserve">Periodo: 2018-2023 </t>
    </r>
    <r>
      <rPr>
        <b/>
        <sz val="40"/>
        <color rgb="FF0034A0"/>
        <rFont val="Arial Nova Cond"/>
        <family val="2"/>
      </rPr>
      <t xml:space="preserve">     </t>
    </r>
  </si>
  <si>
    <t>CUADRO 15</t>
  </si>
  <si>
    <t>CASOS REGISTRADOS DE VIOLENCIA EN EL CENTRO EDUCATIVO</t>
  </si>
  <si>
    <t>SEGÚN NIVEL DE ENSEÑANZA</t>
  </si>
  <si>
    <t xml:space="preserve">Total </t>
  </si>
  <si>
    <r>
      <t xml:space="preserve">I y II Ciclos </t>
    </r>
    <r>
      <rPr>
        <vertAlign val="superscript"/>
        <sz val="10"/>
        <rFont val="Arial Nova Cond"/>
        <family val="2"/>
      </rPr>
      <t>1/</t>
    </r>
  </si>
  <si>
    <r>
      <t xml:space="preserve">III Ciclo y Educación Diversificada </t>
    </r>
    <r>
      <rPr>
        <vertAlign val="superscript"/>
        <sz val="10"/>
        <rFont val="Arial Nova Cond"/>
        <family val="2"/>
      </rPr>
      <t>2/</t>
    </r>
  </si>
  <si>
    <t xml:space="preserve">Centros de Educación Especial </t>
  </si>
  <si>
    <r>
      <rPr>
        <b/>
        <sz val="9"/>
        <color theme="1"/>
        <rFont val="Arial Nova Cond"/>
        <family val="2"/>
      </rPr>
      <t>1/</t>
    </r>
    <r>
      <rPr>
        <sz val="9"/>
        <color theme="1"/>
        <rFont val="Arial Nova Cond"/>
        <family val="2"/>
      </rPr>
      <t xml:space="preserve"> Incluye Aula Integrada y Aula Edad.</t>
    </r>
  </si>
  <si>
    <r>
      <rPr>
        <b/>
        <sz val="9"/>
        <color theme="1"/>
        <rFont val="Arial Nova Cond"/>
        <family val="2"/>
      </rPr>
      <t>2/</t>
    </r>
    <r>
      <rPr>
        <sz val="9"/>
        <color theme="1"/>
        <rFont val="Arial Nova Cond"/>
        <family val="2"/>
      </rPr>
      <t xml:space="preserve"> Incluye Plan Nacional.</t>
    </r>
  </si>
  <si>
    <t>CUADRO 16</t>
  </si>
  <si>
    <t>SEGÚN TIPO DE VIOLENCIA</t>
  </si>
  <si>
    <t>Tipo de Violencia</t>
  </si>
  <si>
    <t>Psicológica</t>
  </si>
  <si>
    <t>Verbal</t>
  </si>
  <si>
    <t>Escrita</t>
  </si>
  <si>
    <t>Violación sexual</t>
  </si>
  <si>
    <t>Abuso sexual</t>
  </si>
  <si>
    <t>Relación impropia</t>
  </si>
  <si>
    <t>Explotación sexual comercial</t>
  </si>
  <si>
    <t>Acoso sexual y hostigamiento sexual</t>
  </si>
  <si>
    <t>Acoso escolar o "Bullying"</t>
  </si>
  <si>
    <t>Ciberbullying</t>
  </si>
  <si>
    <t>Situaciones de acoso callejero en espacios públicos</t>
  </si>
  <si>
    <t>Violencia en línea: corrupción y/o seducción de personas menores de edad</t>
  </si>
  <si>
    <t>Robos</t>
  </si>
  <si>
    <t>Destrucción de materiales</t>
  </si>
  <si>
    <t>Discriminación por xenofobia</t>
  </si>
  <si>
    <t>Discriminación racial</t>
  </si>
  <si>
    <t>Discriminación por orientación sexual</t>
  </si>
  <si>
    <t>Discriminación por identidad de género</t>
  </si>
  <si>
    <t>Otros</t>
  </si>
  <si>
    <t>CUADRO 17</t>
  </si>
  <si>
    <t>SEGÚN PARTICIPANTES</t>
  </si>
  <si>
    <t>Paticipantes</t>
  </si>
  <si>
    <t>Entre estudiantes</t>
  </si>
  <si>
    <t>De estudiantes a docentes</t>
  </si>
  <si>
    <t>De docentes a estudiantes</t>
  </si>
  <si>
    <t>De estudiantes a otro personal</t>
  </si>
  <si>
    <t>De otro personal a estudiantes</t>
  </si>
  <si>
    <t xml:space="preserve">Notas: </t>
  </si>
  <si>
    <r>
      <rPr>
        <b/>
        <sz val="9"/>
        <color theme="1"/>
        <rFont val="Arial Nova Cond"/>
        <family val="2"/>
      </rPr>
      <t>a.</t>
    </r>
    <r>
      <rPr>
        <sz val="9"/>
        <color theme="1"/>
        <rFont val="Arial Nova Cond"/>
        <family val="2"/>
      </rPr>
      <t xml:space="preserve"> Otro personal se refiere a Administrativos-Docentes, Técnicos-Docentes, Administrativos y de Servicios.</t>
    </r>
  </si>
  <si>
    <r>
      <rPr>
        <b/>
        <sz val="9"/>
        <color theme="1"/>
        <rFont val="Arial Nova Cond"/>
        <family val="2"/>
      </rPr>
      <t>b.</t>
    </r>
    <r>
      <rPr>
        <sz val="9"/>
        <color theme="1"/>
        <rFont val="Arial Nova Cond"/>
        <family val="2"/>
      </rPr>
      <t xml:space="preserve"> Incluye Educación Preescolar, I y II Ciclos, Escuelas Nocturnas, III Ciclo y Educación Diversificada, Colegio Nacional Virtual, IPEC, CINDEA, Aula Edad y Educación Especial (Aula Integrada, Servicio de 0 a 6 años, Plan Nacional, CEE, CAIPAD).</t>
    </r>
  </si>
  <si>
    <r>
      <rPr>
        <b/>
        <sz val="9"/>
        <rFont val="Arial Nova Cond"/>
        <family val="2"/>
      </rPr>
      <t>c.</t>
    </r>
    <r>
      <rPr>
        <sz val="9"/>
        <rFont val="Arial Nova Cond"/>
        <family val="2"/>
      </rPr>
      <t xml:space="preserve"> Los datos corresponden a la cantidad de casos de violencia, no a la cantidad de estudiantes involucrados en situaciones de violencia, debido a que en un evento de violencia pueden participar varios estudiantes, o puede suceder, que un mismo estudiante esté incluido en varios reportes de violencia. </t>
    </r>
  </si>
  <si>
    <t>CUADRO 18</t>
  </si>
  <si>
    <t>CASOS REGISTRDOS DE VIOLENCIA EN EL CENTRO EDUCATIVO</t>
  </si>
  <si>
    <t>SEGÚN PARTICIPANTES Y DEPENDENCIA</t>
  </si>
  <si>
    <t>Participantes y Dependencia</t>
  </si>
  <si>
    <t>Subvencionada</t>
  </si>
  <si>
    <t>CUADRO 19</t>
  </si>
  <si>
    <t>ENTRE ESTUDIANTES</t>
  </si>
  <si>
    <t>DEPENDENCIA PÚBLICA, PRIVADA Y SUBVENCIONADA</t>
  </si>
  <si>
    <t>CUADRO 20</t>
  </si>
  <si>
    <t>Bullying</t>
  </si>
  <si>
    <t>CUADRO 21</t>
  </si>
  <si>
    <t>SEGÚN DIRECCIÓN REGIONAL</t>
  </si>
  <si>
    <t>CUADRO 22</t>
  </si>
  <si>
    <t>DE ESTUDIANTES A DOCENTES</t>
  </si>
  <si>
    <t>CUADRO 23</t>
  </si>
  <si>
    <t>Tipo de violencia</t>
  </si>
  <si>
    <t>CUADRO 24</t>
  </si>
  <si>
    <t>CUADRO 25</t>
  </si>
  <si>
    <t>DE DOCENTES A ESTUDIANTES</t>
  </si>
  <si>
    <t>CUADRO 26</t>
  </si>
  <si>
    <t>CUADRO 27</t>
  </si>
  <si>
    <t>CUADRO 28</t>
  </si>
  <si>
    <t>DE ESTUDIANTES A OTRO PERSONAL</t>
  </si>
  <si>
    <r>
      <rPr>
        <b/>
        <sz val="9"/>
        <color theme="1"/>
        <rFont val="Arial Nova Cond"/>
        <family val="2"/>
      </rPr>
      <t>a.</t>
    </r>
    <r>
      <rPr>
        <sz val="9"/>
        <color theme="1"/>
        <rFont val="Arial Nova Cond"/>
        <family val="2"/>
      </rPr>
      <t xml:space="preserve"> Otro personal se refiere a Administrativos-Docentes, Técnicos-Docentes, Administrativos y de Servicios</t>
    </r>
  </si>
  <si>
    <t>CUADRO 29</t>
  </si>
  <si>
    <t>CUADRO 30</t>
  </si>
  <si>
    <t>CUADRO 31</t>
  </si>
  <si>
    <t>DE OTRO PERSONAL A ESTUDIANTES</t>
  </si>
  <si>
    <t>CUADRO 32</t>
  </si>
  <si>
    <t>CUADRO 33</t>
  </si>
  <si>
    <t>CUADRO 34</t>
  </si>
  <si>
    <t>POR PARTICIPANTES, SEGÚN TIPO DE VIOLENCIA</t>
  </si>
  <si>
    <t>CURSO LECTIVO 2021</t>
  </si>
  <si>
    <t>De estudiantes
 a docentes</t>
  </si>
  <si>
    <t>De docentes
 a estudiantes</t>
  </si>
  <si>
    <t>De estudiantes
 a otro personal</t>
  </si>
  <si>
    <t>.</t>
  </si>
  <si>
    <t>CUADRO 35</t>
  </si>
  <si>
    <t>POR NIVEL DE ENSEÑANZA, SEGÚN TIPO DE VIOLENCIA</t>
  </si>
  <si>
    <t>Preescolar</t>
  </si>
  <si>
    <t xml:space="preserve">Acoso Sexual y Hostigamiento Sexual </t>
  </si>
  <si>
    <t>Discriminación Racial</t>
  </si>
  <si>
    <r>
      <rPr>
        <b/>
        <sz val="9"/>
        <color theme="1"/>
        <rFont val="Arial Nova Cond"/>
        <family val="2"/>
      </rPr>
      <t>a.</t>
    </r>
    <r>
      <rPr>
        <sz val="9"/>
        <color theme="1"/>
        <rFont val="Arial Nova Cond"/>
        <family val="2"/>
      </rPr>
      <t xml:space="preserve"> I y II Ciclos incluye Aula Integrada y Aula Edad.</t>
    </r>
  </si>
  <si>
    <r>
      <rPr>
        <b/>
        <sz val="9"/>
        <color theme="1"/>
        <rFont val="Arial Nova Cond"/>
        <family val="2"/>
      </rPr>
      <t>b.</t>
    </r>
    <r>
      <rPr>
        <sz val="9"/>
        <color theme="1"/>
        <rFont val="Arial Nova Cond"/>
        <family val="2"/>
      </rPr>
      <t xml:space="preserve"> III Ciclo y Educación Diversificada incluye Plan Nacional.</t>
    </r>
  </si>
  <si>
    <r>
      <rPr>
        <b/>
        <sz val="9"/>
        <color theme="1"/>
        <rFont val="Arial Nova Cond"/>
        <family val="2"/>
      </rPr>
      <t>c.</t>
    </r>
    <r>
      <rPr>
        <sz val="9"/>
        <color theme="1"/>
        <rFont val="Arial Nova Cond"/>
        <family val="2"/>
      </rPr>
      <t xml:space="preserve"> Los datos corresponden a la cantidad de casos de violencia, no a la cantidad de estudiantes involucrados en situaciones de violencia, debido a que en un evento de violencia pueden participar varios estudiantes, o puede suceder, que un mismo estudiante esté incluido en varios reportes de violencia. </t>
    </r>
  </si>
  <si>
    <t>CUADRO 36</t>
  </si>
  <si>
    <t>CUADRO 37</t>
  </si>
  <si>
    <t>CUADRO 38</t>
  </si>
  <si>
    <t>Especial</t>
  </si>
  <si>
    <t>CUADRO 39</t>
  </si>
  <si>
    <t>CUADRO 40</t>
  </si>
  <si>
    <t>POR PARTICIPANTEN, SEGÚN TIPO DE VIOLENCIA</t>
  </si>
  <si>
    <t>CURSO LECTIVO 2022</t>
  </si>
  <si>
    <t>CUADRO 41</t>
  </si>
  <si>
    <t xml:space="preserve">Explotación Sexual Comercial </t>
  </si>
  <si>
    <t>CUADRO 42</t>
  </si>
  <si>
    <t>CUADRO 43</t>
  </si>
  <si>
    <t>CUADRO 44</t>
  </si>
  <si>
    <t>CUADRO 45</t>
  </si>
  <si>
    <t>CUADRO 46</t>
  </si>
  <si>
    <t>CURSO LECTIVO 2023</t>
  </si>
  <si>
    <t>CUADRO 47</t>
  </si>
  <si>
    <t>CUADRO 48</t>
  </si>
  <si>
    <t>CUADRO 49</t>
  </si>
  <si>
    <t>CUADRO 50</t>
  </si>
  <si>
    <t>CUADRO 51</t>
  </si>
  <si>
    <r>
      <t xml:space="preserve">Suspenciones por Agresión
</t>
    </r>
    <r>
      <rPr>
        <b/>
        <i/>
        <sz val="40"/>
        <color rgb="FF0034A0"/>
        <rFont val="Arial Nova Cond"/>
        <family val="2"/>
      </rPr>
      <t xml:space="preserve">Periodo: 2018-2023 </t>
    </r>
    <r>
      <rPr>
        <b/>
        <sz val="40"/>
        <color rgb="FF0034A0"/>
        <rFont val="Arial Nova Cond"/>
        <family val="2"/>
      </rPr>
      <t xml:space="preserve">     </t>
    </r>
  </si>
  <si>
    <t>CUADRO 52</t>
  </si>
  <si>
    <t>SUSPENSIONES POR AGRESIÓN EN CENTROS EDUCATIVOS</t>
  </si>
  <si>
    <t>POR SEXO, SEGÚN TIPO DE SUSPENSIÓN Y NIVEL DE ENSEÑANZA</t>
  </si>
  <si>
    <t>Tipo de Suspensión y
Nivel de Enseñanza</t>
  </si>
  <si>
    <t>Temporales</t>
  </si>
  <si>
    <t>Definitivas</t>
  </si>
  <si>
    <t>CUADRO 53</t>
  </si>
  <si>
    <t>SEGÚN TIPO DE SUSPENSIÓN Y DEPENDENCIA</t>
  </si>
  <si>
    <t>Tipo de suspensión
y Dependencia</t>
  </si>
  <si>
    <r>
      <rPr>
        <b/>
        <sz val="9"/>
        <color theme="1"/>
        <rFont val="Arial Nova Cond"/>
        <family val="2"/>
      </rPr>
      <t xml:space="preserve">Nota: </t>
    </r>
    <r>
      <rPr>
        <sz val="9"/>
        <color theme="1"/>
        <rFont val="Arial Nova Cond"/>
        <family val="2"/>
      </rPr>
      <t>Incluye Educación Preescolar, I y II Ciclos, Escuelas Nocturnas, III Ciclo y Educación Diversificada, Colegio Nacional Virtual, IPEC, CINDEA, Aula Edad y Educación Especial (Aula Integrada, Servicio de 0 a 6 años, Plan Nacional, CEE, CAIPAD).</t>
    </r>
  </si>
  <si>
    <t>CUADRO 54</t>
  </si>
  <si>
    <t>POR TIPO DE SUSPENSIÓN, SEGÚN DIRECCIÓN REGIONAL</t>
  </si>
  <si>
    <t>Totales</t>
  </si>
  <si>
    <r>
      <t xml:space="preserve">Tenencia de Armas, Armas Decomisadas y Situaciones de uso o amenaza con Arma
</t>
    </r>
    <r>
      <rPr>
        <b/>
        <i/>
        <sz val="40"/>
        <color rgb="FF0034A0"/>
        <rFont val="Arial Nova Cond"/>
        <family val="2"/>
      </rPr>
      <t xml:space="preserve">Periodo: 2018-2023 </t>
    </r>
    <r>
      <rPr>
        <b/>
        <sz val="40"/>
        <color rgb="FF0034A0"/>
        <rFont val="Arial Nova Cond"/>
        <family val="2"/>
      </rPr>
      <t xml:space="preserve">     </t>
    </r>
  </si>
  <si>
    <t>CUADRO 55</t>
  </si>
  <si>
    <t>ESTUDIANTES ENCONTRADOS CON ARMAS</t>
  </si>
  <si>
    <t>POR TIPO DE ARMA, SEGÚN SEXO Y NIVEL DE ENSEÑANZA</t>
  </si>
  <si>
    <t>Sexo y
Nivel de Enseñanza</t>
  </si>
  <si>
    <t>Arma de Fuego</t>
  </si>
  <si>
    <t>Arma Blanca</t>
  </si>
  <si>
    <t>Arma Contusa</t>
  </si>
  <si>
    <t>Arma Hechiza</t>
  </si>
  <si>
    <r>
      <t xml:space="preserve">Educación Especial </t>
    </r>
    <r>
      <rPr>
        <vertAlign val="superscript"/>
        <sz val="10"/>
        <rFont val="Arial Nova Cond"/>
        <family val="2"/>
      </rPr>
      <t>3/</t>
    </r>
  </si>
  <si>
    <r>
      <rPr>
        <b/>
        <sz val="9"/>
        <color theme="1"/>
        <rFont val="Arial Nova Cond"/>
        <family val="2"/>
      </rPr>
      <t>3/</t>
    </r>
    <r>
      <rPr>
        <sz val="9"/>
        <color theme="1"/>
        <rFont val="Arial Nova Cond"/>
        <family val="2"/>
      </rPr>
      <t xml:space="preserve"> Centros de Educación Especial y CAIPAD</t>
    </r>
  </si>
  <si>
    <t>CUADRO 56</t>
  </si>
  <si>
    <t>SEGÚN TIPO DE ARMA Y DEPENDENCIA</t>
  </si>
  <si>
    <t>Tipo de Arma 
y Dependencia</t>
  </si>
  <si>
    <r>
      <rPr>
        <b/>
        <sz val="9"/>
        <color theme="1"/>
        <rFont val="Arial Nova Cond"/>
        <family val="2"/>
      </rPr>
      <t>Nota</t>
    </r>
    <r>
      <rPr>
        <sz val="9"/>
        <color theme="1"/>
        <rFont val="Arial Nova Cond"/>
        <family val="2"/>
      </rPr>
      <t>: Incluye Educación Preescolar, I y II Ciclos, Escuelas Nocturnas, III Ciclo y Educación Diversificada, Colegio Nacional Virtual, IPEC, CINDEA, Aula Edad y Educación Especial (Aula Integrada, Servicio de 0 a 6 años, Plan Nacional, CEE, CAIPAD).</t>
    </r>
  </si>
  <si>
    <t>CUADRO 57</t>
  </si>
  <si>
    <t>POR TIPO DE ARMA, SEGÚN DIRECCIÓN REGIONAL</t>
  </si>
  <si>
    <t>CUADRO 58</t>
  </si>
  <si>
    <t>CANTIDAD DE ARMAS DECOMISADAS A ESTUDIANTES</t>
  </si>
  <si>
    <t>POR TIPO DE ARMA, SEGÚN NIVEL DE ENSEÑANZA</t>
  </si>
  <si>
    <t>CUADRO 59</t>
  </si>
  <si>
    <t>CANTIDAD DE ARMAS DECOMISADAS</t>
  </si>
  <si>
    <t>Arma de fuego</t>
  </si>
  <si>
    <t>Público</t>
  </si>
  <si>
    <t>Privado</t>
  </si>
  <si>
    <t>Subvencionado</t>
  </si>
  <si>
    <t>Arma blanca</t>
  </si>
  <si>
    <t>Arma contusa</t>
  </si>
  <si>
    <t>Arma hechiza</t>
  </si>
  <si>
    <r>
      <rPr>
        <b/>
        <sz val="9"/>
        <color theme="1"/>
        <rFont val="Arial Nova Cond"/>
        <family val="2"/>
      </rPr>
      <t>Nota</t>
    </r>
    <r>
      <rPr>
        <sz val="9"/>
        <color theme="1"/>
        <rFont val="Arial Nova Cond"/>
        <family val="2"/>
      </rPr>
      <t>:  Incluye Educación Preescolar, I y II Ciclos, Escuelas Nocturnas, III Ciclo y Educación Diversificada, Colegio Nacional Virtual, IPEC, CINDEA, Aula Edad y Educación Especial (Aula Integrada, Servicio de 0 a 6 años, Plan Nacional, CEE, CAIPAD).</t>
    </r>
  </si>
  <si>
    <t>CUADRO 60</t>
  </si>
  <si>
    <t>CUADRO 61</t>
  </si>
  <si>
    <t>CANTIDAD DE SITUACIONES DE USO O AMENAZA CON UN ARMA</t>
  </si>
  <si>
    <t>CUADRO 62</t>
  </si>
  <si>
    <t>SEGÚN DEPENDENCIA</t>
  </si>
  <si>
    <t>Dependencia</t>
  </si>
  <si>
    <t>CUADRO 63</t>
  </si>
  <si>
    <r>
      <t xml:space="preserve">Implementación del Programa Convivir
</t>
    </r>
    <r>
      <rPr>
        <b/>
        <i/>
        <sz val="40"/>
        <color rgb="FF0034A0"/>
        <rFont val="Arial Nova Cond"/>
        <family val="2"/>
      </rPr>
      <t xml:space="preserve">Periodo: 2018-2023 </t>
    </r>
    <r>
      <rPr>
        <b/>
        <sz val="40"/>
        <color rgb="FF0034A0"/>
        <rFont val="Arial Nova Cond"/>
        <family val="2"/>
      </rPr>
      <t xml:space="preserve">     </t>
    </r>
  </si>
  <si>
    <t>CUADRO 64</t>
  </si>
  <si>
    <t>CENTROS EDUCATIVOS QUE IMPLEMENTAN EL PROGRAMA CONVIVIR</t>
  </si>
  <si>
    <t>Cifras Absolutas</t>
  </si>
  <si>
    <r>
      <rPr>
        <b/>
        <sz val="9"/>
        <color theme="1"/>
        <rFont val="Arial Nova Cond"/>
        <family val="2"/>
      </rPr>
      <t xml:space="preserve">Nota: </t>
    </r>
    <r>
      <rPr>
        <sz val="9"/>
        <color theme="1"/>
        <rFont val="Arial Nova Cond"/>
        <family val="2"/>
      </rPr>
      <t>El porcentaje se calcula dividiendo los centros educativos que implementan el Programa Convivir, entre el total de centros educativos.</t>
    </r>
  </si>
  <si>
    <t>CUADRO 65</t>
  </si>
  <si>
    <t>Cifras Relativas</t>
  </si>
  <si>
    <r>
      <rPr>
        <b/>
        <sz val="9"/>
        <color theme="1"/>
        <rFont val="Arial Nova Cond"/>
        <family val="2"/>
      </rPr>
      <t>a.</t>
    </r>
    <r>
      <rPr>
        <sz val="9"/>
        <color theme="1"/>
        <rFont val="Arial Nova Cond"/>
        <family val="2"/>
      </rPr>
      <t xml:space="preserve"> El porcentaje se calcula dividiendo los centros educativos que implementan el Programa Convivir, entre el total de centros educativos.</t>
    </r>
  </si>
  <si>
    <r>
      <rPr>
        <b/>
        <sz val="9"/>
        <color theme="1"/>
        <rFont val="Arial Nova Cond"/>
        <family val="2"/>
      </rPr>
      <t>b.</t>
    </r>
    <r>
      <rPr>
        <sz val="9"/>
        <color theme="1"/>
        <rFont val="Arial Nova Cond"/>
        <family val="2"/>
      </rPr>
      <t xml:space="preserve"> Incluye Educación Preescolar, I y II Ciclos, Escuelas Nocturnas, III Ciclo y Educación Diversificada, Colegio Nacional Virtual, IPEC, CINDEA, y Educación Especial (Aula Integrada, Plan Nacional, CEE, CAIPAD).</t>
    </r>
  </si>
  <si>
    <t>CUADRO 66</t>
  </si>
  <si>
    <r>
      <t xml:space="preserve">Activación de
Protocolos
</t>
    </r>
    <r>
      <rPr>
        <b/>
        <i/>
        <sz val="40"/>
        <color rgb="FF0034A0"/>
        <rFont val="Arial Nova Cond"/>
        <family val="2"/>
      </rPr>
      <t xml:space="preserve">Periodo: 2018-2023 </t>
    </r>
    <r>
      <rPr>
        <b/>
        <sz val="40"/>
        <color rgb="FF0034A0"/>
        <rFont val="Arial Nova Cond"/>
        <family val="2"/>
      </rPr>
      <t xml:space="preserve">     </t>
    </r>
  </si>
  <si>
    <t>CUADRO 67</t>
  </si>
  <si>
    <t>CASOS EN LOS QUE SE IMPLEMENTARON LOS PROTOCOLOS DE ACTUACIÓN ANTE SITUACIONES DE VIOLENCIA</t>
  </si>
  <si>
    <t>POR DEPENDENCIA, SEGÚN PROTOCOLOS</t>
  </si>
  <si>
    <t xml:space="preserve">Privada </t>
  </si>
  <si>
    <t>-Actuación ante situaciones de bullying</t>
  </si>
  <si>
    <t>-Actuación ante situaciones de ciberbullying</t>
  </si>
  <si>
    <t>...</t>
  </si>
  <si>
    <t>-Actuación ante situaciones de violencia física, psicológica, sexual, acoso y hostigamiento sexual</t>
  </si>
  <si>
    <t>-Actuación ante situaciones de acoso callejero en espacios públicos</t>
  </si>
  <si>
    <t>-Violencia en línea: corrupción y/o seducción de personas menores de edad</t>
  </si>
  <si>
    <t>-Actuación ante situaciones de hallazgo, tenencia, consumo y tráfico de drogas</t>
  </si>
  <si>
    <t>-Hallazgo, tenencia y uso de armas</t>
  </si>
  <si>
    <t>-Actuación en situaciones de discriminación racial y xenofobia</t>
  </si>
  <si>
    <t>-Actuación del bullying contra población LGTB inserta en los centros educativos</t>
  </si>
  <si>
    <t>-Lesiones autoinfringidas y/o riesgo por tentativa de suicidio 1/</t>
  </si>
  <si>
    <t>-Delito de trata de personas y sus dependientes 2/</t>
  </si>
  <si>
    <r>
      <rPr>
        <b/>
        <sz val="9"/>
        <color theme="1"/>
        <rFont val="Arial Nova Cond"/>
        <family val="2"/>
      </rPr>
      <t>Nota:</t>
    </r>
    <r>
      <rPr>
        <sz val="9"/>
        <color theme="1"/>
        <rFont val="Arial Nova Cond"/>
        <family val="2"/>
      </rPr>
      <t xml:space="preserve"> Incluye Educación Preescolar, I y II Ciclos, Escuelas Nocturnas, III Ciclo y Educación Diversificada, Colegio Nacional Virtual, IPEC, CINDEA, y Educación Especial (Aula Integrada, Plan Nacional, CEE, CAIPAD).</t>
    </r>
  </si>
  <si>
    <r>
      <rPr>
        <b/>
        <sz val="9"/>
        <color theme="1"/>
        <rFont val="Arial Nova Cond"/>
        <family val="2"/>
      </rPr>
      <t xml:space="preserve">1/ </t>
    </r>
    <r>
      <rPr>
        <sz val="9"/>
        <color theme="1"/>
        <rFont val="Arial Nova Cond"/>
        <family val="2"/>
      </rPr>
      <t>Atención a la población estudiantil que presenta lesiones autoinfringidas y/o riesgo por tentativa de suicidio.</t>
    </r>
  </si>
  <si>
    <r>
      <rPr>
        <b/>
        <sz val="9"/>
        <color theme="1"/>
        <rFont val="Arial Nova Cond"/>
        <family val="2"/>
      </rPr>
      <t xml:space="preserve">2/ </t>
    </r>
    <r>
      <rPr>
        <sz val="9"/>
        <color theme="1"/>
        <rFont val="Arial Nova Cond"/>
        <family val="2"/>
      </rPr>
      <t>Actuación institucional para la restitución de derechos y acceso al sistema educativo costarricense de las personas y sobrevivientes del delito de trata de personas y sus dependientes.</t>
    </r>
  </si>
  <si>
    <t>CUADRO 68</t>
  </si>
  <si>
    <t>PROTOCOLO: ACTUACIÓN ANTE SITUACIONES DE BULLYING</t>
  </si>
  <si>
    <t>CASOS EN QUE SE IMPLEMENTÓ EL PROTOCOLO Y CANTIDAD DE ESTUDIANTES INVOLUCRADOS EN LOS CASOS</t>
  </si>
  <si>
    <t>Cantidad de casos</t>
  </si>
  <si>
    <t>Estudiantes Involucrados</t>
  </si>
  <si>
    <t>Hom-
bres</t>
  </si>
  <si>
    <t>Muje-
res</t>
  </si>
  <si>
    <t>CUADRO 69</t>
  </si>
  <si>
    <t>CUADRO 70</t>
  </si>
  <si>
    <t>PROTOCOLO: ACTUACIÓN ANTE SITUACIONES DE CIBERBULLYING</t>
  </si>
  <si>
    <t>CUADRO 71</t>
  </si>
  <si>
    <t>CUADRO 72</t>
  </si>
  <si>
    <t>PROTOCOLOS: ACTUACIÓN ANTE SITUACIONES DE VIOLENCIA FÍSICA, VIOLENCIA PSICOLÓGICA, VIOLENCIA SEXUAL Y DE ACOSO Y HOSTIGAMIENTO SEXUAL</t>
  </si>
  <si>
    <t>CUADRO 73</t>
  </si>
  <si>
    <t>CUADRO 74</t>
  </si>
  <si>
    <t>POR TIPO DE VIOLENCIA, SEGÚN CASOS, ESTUDIANTES INVOLUCRADOS, SEXO Y NIVEL DE ENSEÑANZA</t>
  </si>
  <si>
    <t>Nivel de Enseñanza y Sexo</t>
  </si>
  <si>
    <t xml:space="preserve"> Casos en que se implementó el protocolo de:</t>
  </si>
  <si>
    <t xml:space="preserve"> Violencia Física</t>
  </si>
  <si>
    <t>Violencia Psicológica</t>
  </si>
  <si>
    <t>Violencia Sexual</t>
  </si>
  <si>
    <t>Acoso y Hostigamiento Sexual</t>
  </si>
  <si>
    <r>
      <t xml:space="preserve">Educación Especial </t>
    </r>
    <r>
      <rPr>
        <vertAlign val="superscript"/>
        <sz val="10"/>
        <color theme="1"/>
        <rFont val="Arial Nova Cond"/>
        <family val="2"/>
      </rPr>
      <t>3/</t>
    </r>
  </si>
  <si>
    <t>Estudiantes Involucrados -Total-</t>
  </si>
  <si>
    <t>Estudiantes Involucrados -Hombres-</t>
  </si>
  <si>
    <t>Estudiantes Involucradas -Mujeres-</t>
  </si>
  <si>
    <r>
      <rPr>
        <b/>
        <sz val="9"/>
        <color theme="1"/>
        <rFont val="Arial Nova Cond"/>
        <family val="2"/>
      </rPr>
      <t xml:space="preserve">3/ </t>
    </r>
    <r>
      <rPr>
        <sz val="9"/>
        <color theme="1"/>
        <rFont val="Arial Nova Cond"/>
        <family val="2"/>
      </rPr>
      <t>Centros de Educación Especial y CAIPAD.</t>
    </r>
  </si>
  <si>
    <t>CUADRO 75</t>
  </si>
  <si>
    <t>CASOS EN QUE SE IMPLEMENTÓ EL PROTOCOLO</t>
  </si>
  <si>
    <t>CUADRO 76</t>
  </si>
  <si>
    <t>PROTOCOLO: ACTUACIÓN ANTE SITUACIONES DE ACOSO CALLEJERO EN ESPACIOS PÚBLICOS</t>
  </si>
  <si>
    <t>PERIODO: 2020-2022</t>
  </si>
  <si>
    <r>
      <rPr>
        <b/>
        <sz val="9"/>
        <color theme="1"/>
        <rFont val="Arial Nova Cond"/>
        <family val="2"/>
      </rPr>
      <t>NOTA</t>
    </r>
    <r>
      <rPr>
        <sz val="9"/>
        <color theme="1"/>
        <rFont val="Arial Nova Cond"/>
        <family val="2"/>
      </rPr>
      <t>: Para el año 2023, se excluye de Protocolos.</t>
    </r>
  </si>
  <si>
    <t>CUADRO 77</t>
  </si>
  <si>
    <t>Nota:</t>
  </si>
  <si>
    <r>
      <rPr>
        <b/>
        <sz val="9"/>
        <color theme="1"/>
        <rFont val="Arial Nova Cond"/>
        <family val="2"/>
      </rPr>
      <t>a.</t>
    </r>
    <r>
      <rPr>
        <sz val="9"/>
        <color theme="1"/>
        <rFont val="Arial Nova Cond"/>
        <family val="2"/>
      </rPr>
      <t xml:space="preserve"> Para el año 2023, se excluye de Protocolos.</t>
    </r>
  </si>
  <si>
    <t>CUADRO 78</t>
  </si>
  <si>
    <t>PROTOCOLO: VIOLENCIA EN LÍNEA. CORRUPCIÓN Y/O SEDUCCIÓN DE PERSONAS MENORES DE EDAD</t>
  </si>
  <si>
    <t>CUADRO 79</t>
  </si>
  <si>
    <t>CUADRO 80</t>
  </si>
  <si>
    <t>PROTOCOLO: ACTUACIÓN ANTE SITUACIONES DE HALLAZGO, TENENCIA, CONSUMO Y TRÁFICO DE DROGAS</t>
  </si>
  <si>
    <t>CUADRO 81</t>
  </si>
  <si>
    <t>CUADRO 82</t>
  </si>
  <si>
    <t>POR TIPO DE VIOLENCIA, SEGÚN SEXO Y NIVEL DE ENSEÑANZA</t>
  </si>
  <si>
    <t>Sexo y 
Nivel de Enseñanza</t>
  </si>
  <si>
    <t>Hallazgo de Drogas</t>
  </si>
  <si>
    <t>Tenencia de Drogas</t>
  </si>
  <si>
    <t>Consumo de Drogas</t>
  </si>
  <si>
    <t>Tráfico de Drogas</t>
  </si>
  <si>
    <t>CUADRO 83</t>
  </si>
  <si>
    <t>CUADRO 84</t>
  </si>
  <si>
    <t>PROTOCOLO: HALLAZGO, TENENCIA Y USO DE ARMAS</t>
  </si>
  <si>
    <t>CUADRO 85</t>
  </si>
  <si>
    <t>CUADRO 86</t>
  </si>
  <si>
    <t>PROTOCOLO: ACTUACIÓN EN SITUACIONES DE DISCRIMINACIÓN RACIAL Y XENOFOBIA</t>
  </si>
  <si>
    <t>PERIODO: 2018, 2020-2023</t>
  </si>
  <si>
    <t>CUADRO 87</t>
  </si>
  <si>
    <t>CUADRO 88</t>
  </si>
  <si>
    <t>PROTOCOLO: ACTUACIÓN DEL BULLYING CONTRA POBLACIÓN LGTB INSERTA EN LOS CENTROS EDUCATIVOS</t>
  </si>
  <si>
    <t>CUADRO 89</t>
  </si>
  <si>
    <t xml:space="preserve"> </t>
  </si>
  <si>
    <t>CUADRO 90</t>
  </si>
  <si>
    <t>PROTOCOLO: ATENCIÓN A LA POBLACIÓN ESTUDIANTIL QUE PRESENTA LESIONES AUTOINFRINGIDAS Y/O RIESGO POR TENTATIVA DE SUICIDIO</t>
  </si>
  <si>
    <t>CUADRO 91</t>
  </si>
  <si>
    <t>CUADRO 92</t>
  </si>
  <si>
    <t>PROTOCOLO: ACTUACIÓN INSTITUCIONAL PARA LA RESTITUCIÓN DE DERECHOS Y ACCESO AL SISTEMA EDUCATIVO COSTARRICENSE DE LAS PERSONAS 
Y SOBREVIVIENTES DEL DELITO DE TRATA DE PERSONAS Y SUS DEPENDIENTES</t>
  </si>
  <si>
    <t>PERIODO: 2019-2023</t>
  </si>
  <si>
    <t>CUADRO 93</t>
  </si>
  <si>
    <t>Jorge Enrique Soto Calderón</t>
  </si>
  <si>
    <t>Revisión</t>
  </si>
  <si>
    <t xml:space="preserve">Leidy Priscila Obando Villalobos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</si>
</sst>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-* #,##0_-;\-* #,##0_-;_-* &quot;-&quot;_-;_-@_-"/>
    <numFmt numFmtId="164" formatCode="General_)"/>
    <numFmt numFmtId="165" formatCode="_(* #\.##0_);_(* \(#,##0\);_(* &quot;-&quot;_);_(@_)"/>
    <numFmt numFmtId="166" formatCode="_-* #,##0.0_-;\-* #,##0.0_-;_-* &quot;-&quot;_-;_-@_-"/>
    <numFmt numFmtId="167" formatCode="0_)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8.5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 Nova Cond"/>
      <family val="2"/>
    </font>
    <font>
      <sz val="10"/>
      <color theme="1"/>
      <name val="Arial Nova Cond"/>
      <family val="2"/>
    </font>
    <font>
      <b/>
      <u/>
      <sz val="14"/>
      <color theme="0"/>
      <name val="Arial Nova Cond"/>
      <family val="2"/>
    </font>
    <font>
      <b/>
      <sz val="10"/>
      <color theme="0"/>
      <name val="Arial Nova Cond"/>
      <family val="2"/>
    </font>
    <font>
      <b/>
      <sz val="10"/>
      <name val="Arial Nova Cond"/>
      <family val="2"/>
    </font>
    <font>
      <sz val="10"/>
      <name val="Arial Nova Cond"/>
      <family val="2"/>
    </font>
    <font>
      <vertAlign val="superscript"/>
      <sz val="10"/>
      <name val="Arial Nova Cond"/>
      <family val="2"/>
    </font>
    <font>
      <b/>
      <sz val="10"/>
      <color theme="1"/>
      <name val="Arial Nova Cond"/>
      <family val="2"/>
    </font>
    <font>
      <b/>
      <sz val="12"/>
      <color theme="1"/>
      <name val="Arial Nova Cond"/>
      <family val="2"/>
    </font>
    <font>
      <sz val="11"/>
      <color theme="1"/>
      <name val="Arial Nova Cond"/>
      <family val="2"/>
    </font>
    <font>
      <b/>
      <sz val="11"/>
      <name val="Arial Nova Cond"/>
      <family val="2"/>
    </font>
    <font>
      <b/>
      <sz val="10"/>
      <color rgb="FFFF0000"/>
      <name val="Arial Nova Cond"/>
      <family val="2"/>
    </font>
    <font>
      <b/>
      <sz val="36"/>
      <color theme="1"/>
      <name val="Arial Nova Cond"/>
      <family val="2"/>
    </font>
    <font>
      <b/>
      <sz val="42"/>
      <color theme="1"/>
      <name val="Arial Nova Cond"/>
      <family val="2"/>
    </font>
    <font>
      <sz val="9"/>
      <color theme="1"/>
      <name val="Arial Nova Cond"/>
      <family val="2"/>
    </font>
    <font>
      <b/>
      <sz val="9"/>
      <color theme="1"/>
      <name val="Arial Nova Cond"/>
      <family val="2"/>
    </font>
    <font>
      <sz val="9"/>
      <name val="Arial Nova Cond"/>
      <family val="2"/>
    </font>
    <font>
      <b/>
      <u/>
      <sz val="11"/>
      <color theme="0"/>
      <name val="Arial Nova Cond"/>
      <family val="2"/>
    </font>
    <font>
      <b/>
      <u/>
      <sz val="14"/>
      <color rgb="FF0070C0"/>
      <name val="Arial Nova Cond"/>
      <family val="2"/>
    </font>
    <font>
      <sz val="14"/>
      <color theme="1"/>
      <name val="Arial Nova Cond"/>
      <family val="2"/>
    </font>
    <font>
      <b/>
      <i/>
      <sz val="14"/>
      <color theme="1"/>
      <name val="Arial Nova Cond"/>
      <family val="2"/>
    </font>
    <font>
      <sz val="12"/>
      <color theme="1"/>
      <name val="Arial Nova Cond"/>
      <family val="2"/>
    </font>
    <font>
      <sz val="11"/>
      <name val="Arial Nova Cond"/>
      <family val="2"/>
    </font>
    <font>
      <sz val="10"/>
      <color rgb="FFFF0000"/>
      <name val="Arial Nova Cond"/>
      <family val="2"/>
    </font>
    <font>
      <b/>
      <i/>
      <sz val="10"/>
      <name val="Arial Nova Cond"/>
      <family val="2"/>
    </font>
    <font>
      <b/>
      <sz val="10"/>
      <color theme="4" tint="-0.499984740745262"/>
      <name val="Arial Nova Cond"/>
      <family val="2"/>
    </font>
    <font>
      <b/>
      <sz val="12"/>
      <name val="Arial Nova Cond"/>
      <family val="2"/>
    </font>
    <font>
      <vertAlign val="superscript"/>
      <sz val="10"/>
      <color theme="1"/>
      <name val="Arial Nova Cond"/>
      <family val="2"/>
    </font>
    <font>
      <sz val="10"/>
      <name val="Courier"/>
    </font>
    <font>
      <b/>
      <sz val="10"/>
      <color rgb="FF0034A0"/>
      <name val="Arial Nova Cond"/>
      <family val="2"/>
    </font>
    <font>
      <b/>
      <sz val="9"/>
      <name val="Arial Nova Cond"/>
      <family val="2"/>
    </font>
    <font>
      <b/>
      <sz val="40"/>
      <color rgb="FF0034A0"/>
      <name val="Arial Nova Cond"/>
      <family val="2"/>
    </font>
    <font>
      <b/>
      <i/>
      <sz val="40"/>
      <color rgb="FF0034A0"/>
      <name val="Arial Nova Cond"/>
      <family val="2"/>
    </font>
    <font>
      <b/>
      <i/>
      <sz val="10"/>
      <color rgb="FF0034A0"/>
      <name val="Arial Nova Cond"/>
      <family val="2"/>
    </font>
    <font>
      <sz val="10"/>
      <color rgb="FF0034A0"/>
      <name val="Arial Nova Cond"/>
      <family val="2"/>
    </font>
    <font>
      <b/>
      <sz val="9"/>
      <color rgb="FF0034A0"/>
      <name val="Arial Nova Cond"/>
      <family val="2"/>
    </font>
    <font>
      <b/>
      <u/>
      <sz val="11"/>
      <color theme="0"/>
      <name val="Calibri"/>
      <family val="2"/>
      <scheme val="minor"/>
    </font>
    <font>
      <b/>
      <u/>
      <sz val="11"/>
      <color theme="1"/>
      <name val="Arial Nova Cond"/>
      <family val="2"/>
    </font>
    <font>
      <b/>
      <u/>
      <sz val="11"/>
      <name val="Arial Nova Cond"/>
      <family val="2"/>
    </font>
    <font>
      <b/>
      <i/>
      <sz val="12"/>
      <color theme="1"/>
      <name val="Arial Nova Cond"/>
      <family val="2"/>
    </font>
    <font>
      <sz val="10"/>
      <color rgb="FF182951"/>
      <name val="Arial Nova Cond"/>
      <family val="2"/>
    </font>
    <font>
      <u/>
      <sz val="10"/>
      <color rgb="FF182951"/>
      <name val="Arial Nova Cond"/>
      <family val="2"/>
    </font>
    <font>
      <b/>
      <sz val="10"/>
      <color rgb="FF182951"/>
      <name val="Arial Nova Cond"/>
      <family val="2"/>
    </font>
    <font>
      <b/>
      <u/>
      <sz val="10"/>
      <color rgb="FF182951"/>
      <name val="Arial Nova Cond"/>
      <family val="2"/>
    </font>
    <font>
      <b/>
      <sz val="9"/>
      <color rgb="FF182951"/>
      <name val="Arial Nova Cond"/>
      <family val="2"/>
    </font>
    <font>
      <b/>
      <sz val="14"/>
      <color rgb="FF0034A0"/>
      <name val="Arial Nova Cond"/>
      <family val="2"/>
    </font>
    <font>
      <b/>
      <sz val="9"/>
      <color rgb="FF000000"/>
      <name val="Arial Nova Cond"/>
    </font>
    <font>
      <sz val="9"/>
      <color rgb="FF000000"/>
      <name val="Arial Nova Cond"/>
    </font>
    <font>
      <sz val="10"/>
      <color theme="1"/>
      <name val="Calibri"/>
      <family val="2"/>
    </font>
    <font>
      <sz val="10"/>
      <color theme="1"/>
      <name val="HendersonSansW00-BasicLight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FAC65"/>
        <bgColor indexed="64"/>
      </patternFill>
    </fill>
    <fill>
      <patternFill patternType="solid">
        <fgColor rgb="FFC1C5C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182951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/>
      <bottom style="thin">
        <color rgb="FF0034A0"/>
      </bottom>
      <diagonal/>
    </border>
    <border>
      <left style="dashDotDot">
        <color rgb="FFCFAC65"/>
      </left>
      <right/>
      <top style="dashDotDot">
        <color rgb="FFCFAC65"/>
      </top>
      <bottom/>
      <diagonal/>
    </border>
    <border>
      <left/>
      <right/>
      <top style="dashDotDot">
        <color rgb="FFCFAC65"/>
      </top>
      <bottom/>
      <diagonal/>
    </border>
    <border>
      <left/>
      <right style="dashDotDot">
        <color rgb="FFCFAC65"/>
      </right>
      <top style="dashDotDot">
        <color rgb="FFCFAC65"/>
      </top>
      <bottom/>
      <diagonal/>
    </border>
    <border>
      <left style="dashDotDot">
        <color rgb="FFCFAC65"/>
      </left>
      <right/>
      <top/>
      <bottom/>
      <diagonal/>
    </border>
    <border>
      <left/>
      <right style="dashDotDot">
        <color rgb="FFCFAC65"/>
      </right>
      <top/>
      <bottom/>
      <diagonal/>
    </border>
    <border>
      <left style="dashDotDot">
        <color rgb="FFCFAC65"/>
      </left>
      <right/>
      <top/>
      <bottom style="dashDotDot">
        <color rgb="FFCFAC65"/>
      </bottom>
      <diagonal/>
    </border>
    <border>
      <left/>
      <right/>
      <top/>
      <bottom style="dashDotDot">
        <color rgb="FFCFAC65"/>
      </bottom>
      <diagonal/>
    </border>
    <border>
      <left/>
      <right style="dashDotDot">
        <color rgb="FFCFAC65"/>
      </right>
      <top/>
      <bottom style="dashDotDot">
        <color rgb="FFCFAC65"/>
      </bottom>
      <diagonal/>
    </border>
    <border>
      <left/>
      <right/>
      <top style="thin">
        <color theme="0"/>
      </top>
      <bottom style="thin">
        <color rgb="FF0034A0"/>
      </bottom>
      <diagonal/>
    </border>
    <border>
      <left style="dashDotDot">
        <color rgb="FF0034A0"/>
      </left>
      <right/>
      <top/>
      <bottom/>
      <diagonal/>
    </border>
    <border>
      <left/>
      <right/>
      <top style="medium">
        <color rgb="FF0034A0"/>
      </top>
      <bottom/>
      <diagonal/>
    </border>
    <border>
      <left/>
      <right/>
      <top/>
      <bottom style="medium">
        <color rgb="FF0034A0"/>
      </bottom>
      <diagonal/>
    </border>
    <border>
      <left style="mediumDashDotDot">
        <color rgb="FF0034A0"/>
      </left>
      <right/>
      <top/>
      <bottom style="medium">
        <color rgb="FF0034A0"/>
      </bottom>
      <diagonal/>
    </border>
    <border>
      <left style="mediumDashDotDot">
        <color rgb="FF0034A0"/>
      </left>
      <right/>
      <top/>
      <bottom/>
      <diagonal/>
    </border>
    <border>
      <left style="dashDotDot">
        <color rgb="FF0034A0"/>
      </left>
      <right/>
      <top/>
      <bottom style="medium">
        <color rgb="FF0034A0"/>
      </bottom>
      <diagonal/>
    </border>
    <border>
      <left style="hair">
        <color rgb="FF0034A0"/>
      </left>
      <right style="thin">
        <color rgb="FF0034A0"/>
      </right>
      <top style="thin">
        <color rgb="FF0034A0"/>
      </top>
      <bottom style="thin">
        <color rgb="FF0034A0"/>
      </bottom>
      <diagonal/>
    </border>
    <border>
      <left style="thin">
        <color rgb="FF0034A0"/>
      </left>
      <right/>
      <top style="thin">
        <color rgb="FF0034A0"/>
      </top>
      <bottom/>
      <diagonal/>
    </border>
    <border>
      <left style="hair">
        <color rgb="FF0034A0"/>
      </left>
      <right style="thin">
        <color rgb="FF0034A0"/>
      </right>
      <top style="thin">
        <color rgb="FF0034A0"/>
      </top>
      <bottom/>
      <diagonal/>
    </border>
    <border>
      <left style="thin">
        <color rgb="FF0034A0"/>
      </left>
      <right style="hair">
        <color rgb="FF0034A0"/>
      </right>
      <top style="thin">
        <color rgb="FF0034A0"/>
      </top>
      <bottom/>
      <diagonal/>
    </border>
    <border>
      <left/>
      <right/>
      <top style="thin">
        <color rgb="FF0034A0"/>
      </top>
      <bottom/>
      <diagonal/>
    </border>
    <border>
      <left/>
      <right style="thin">
        <color rgb="FF0034A0"/>
      </right>
      <top style="thin">
        <color rgb="FF0034A0"/>
      </top>
      <bottom/>
      <diagonal/>
    </border>
    <border>
      <left style="thin">
        <color rgb="FF0034A0"/>
      </left>
      <right/>
      <top style="thin">
        <color rgb="FF0034A0"/>
      </top>
      <bottom style="thin">
        <color rgb="FF0034A0"/>
      </bottom>
      <diagonal/>
    </border>
    <border>
      <left style="dashed">
        <color rgb="FF0034A0"/>
      </left>
      <right/>
      <top style="thin">
        <color rgb="FF0034A0"/>
      </top>
      <bottom/>
      <diagonal/>
    </border>
    <border>
      <left/>
      <right/>
      <top style="thin">
        <color rgb="FF0034A0"/>
      </top>
      <bottom style="thin">
        <color rgb="FF0034A0"/>
      </bottom>
      <diagonal/>
    </border>
    <border>
      <left/>
      <right style="thin">
        <color rgb="FF0034A0"/>
      </right>
      <top style="thin">
        <color rgb="FF0034A0"/>
      </top>
      <bottom style="thin">
        <color rgb="FF0034A0"/>
      </bottom>
      <diagonal/>
    </border>
    <border>
      <left style="hair">
        <color rgb="FF0034A0"/>
      </left>
      <right/>
      <top style="thin">
        <color rgb="FF0034A0"/>
      </top>
      <bottom style="hair">
        <color rgb="FF0034A0"/>
      </bottom>
      <diagonal/>
    </border>
    <border>
      <left/>
      <right style="thin">
        <color rgb="FF0034A0"/>
      </right>
      <top style="thin">
        <color rgb="FF0034A0"/>
      </top>
      <bottom style="hair">
        <color rgb="FF0034A0"/>
      </bottom>
      <diagonal/>
    </border>
    <border>
      <left style="thin">
        <color rgb="FF0034A0"/>
      </left>
      <right/>
      <top/>
      <bottom/>
      <diagonal/>
    </border>
    <border>
      <left style="hair">
        <color rgb="FF0034A0"/>
      </left>
      <right/>
      <top style="hair">
        <color rgb="FF0034A0"/>
      </top>
      <bottom style="hair">
        <color rgb="FF0034A0"/>
      </bottom>
      <diagonal/>
    </border>
    <border>
      <left/>
      <right style="thin">
        <color rgb="FF0034A0"/>
      </right>
      <top style="hair">
        <color rgb="FF0034A0"/>
      </top>
      <bottom style="hair">
        <color rgb="FF0034A0"/>
      </bottom>
      <diagonal/>
    </border>
    <border>
      <left style="thin">
        <color rgb="FF0034A0"/>
      </left>
      <right/>
      <top/>
      <bottom style="thin">
        <color rgb="FF0034A0"/>
      </bottom>
      <diagonal/>
    </border>
    <border>
      <left style="hair">
        <color rgb="FF0034A0"/>
      </left>
      <right/>
      <top style="hair">
        <color rgb="FF0034A0"/>
      </top>
      <bottom style="thin">
        <color rgb="FF0034A0"/>
      </bottom>
      <diagonal/>
    </border>
    <border>
      <left/>
      <right style="thin">
        <color rgb="FF0034A0"/>
      </right>
      <top style="hair">
        <color rgb="FF0034A0"/>
      </top>
      <bottom style="thin">
        <color rgb="FF0034A0"/>
      </bottom>
      <diagonal/>
    </border>
    <border>
      <left style="thin">
        <color rgb="FF0034A0"/>
      </left>
      <right/>
      <top style="thin">
        <color rgb="FF0034A0"/>
      </top>
      <bottom style="hair">
        <color rgb="FF0034A0"/>
      </bottom>
      <diagonal/>
    </border>
    <border>
      <left style="thin">
        <color rgb="FF0034A0"/>
      </left>
      <right/>
      <top style="hair">
        <color rgb="FF0034A0"/>
      </top>
      <bottom style="thin">
        <color rgb="FF0034A0"/>
      </bottom>
      <diagonal/>
    </border>
    <border>
      <left style="thin">
        <color rgb="FF0034A0"/>
      </left>
      <right/>
      <top/>
      <bottom style="hair">
        <color rgb="FF0034A0"/>
      </bottom>
      <diagonal/>
    </border>
    <border>
      <left/>
      <right style="thin">
        <color rgb="FF0034A0"/>
      </right>
      <top/>
      <bottom style="hair">
        <color rgb="FF0034A0"/>
      </bottom>
      <diagonal/>
    </border>
    <border>
      <left style="thin">
        <color rgb="FF0034A0"/>
      </left>
      <right/>
      <top style="hair">
        <color rgb="FF0034A0"/>
      </top>
      <bottom style="hair">
        <color rgb="FF0034A0"/>
      </bottom>
      <diagonal/>
    </border>
    <border>
      <left style="thin">
        <color rgb="FF0034A0"/>
      </left>
      <right/>
      <top style="hair">
        <color rgb="FF0034A0"/>
      </top>
      <bottom/>
      <diagonal/>
    </border>
    <border>
      <left/>
      <right style="hair">
        <color rgb="FF0034A0"/>
      </right>
      <top style="thin">
        <color rgb="FF0034A0"/>
      </top>
      <bottom style="thin">
        <color rgb="FF0034A0"/>
      </bottom>
      <diagonal/>
    </border>
    <border>
      <left style="hair">
        <color rgb="FF0034A0"/>
      </left>
      <right/>
      <top/>
      <bottom style="hair">
        <color rgb="FF0034A0"/>
      </bottom>
      <diagonal/>
    </border>
    <border>
      <left/>
      <right style="thin">
        <color rgb="FF0034A0"/>
      </right>
      <top style="hair">
        <color rgb="FF0034A0"/>
      </top>
      <bottom/>
      <diagonal/>
    </border>
    <border>
      <left style="hair">
        <color rgb="FF0034A0"/>
      </left>
      <right/>
      <top style="hair">
        <color rgb="FF0034A0"/>
      </top>
      <bottom/>
      <diagonal/>
    </border>
    <border>
      <left/>
      <right style="thin">
        <color rgb="FF0034A0"/>
      </right>
      <top/>
      <bottom/>
      <diagonal/>
    </border>
    <border>
      <left style="hair">
        <color rgb="FF0034A0"/>
      </left>
      <right/>
      <top style="thin">
        <color rgb="FF0034A0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164" fontId="3" fillId="0" borderId="0"/>
    <xf numFmtId="0" fontId="4" fillId="0" borderId="0"/>
    <xf numFmtId="165" fontId="5" fillId="0" borderId="0">
      <alignment horizontal="right" vertical="center" wrapText="1"/>
    </xf>
    <xf numFmtId="0" fontId="4" fillId="0" borderId="0"/>
    <xf numFmtId="0" fontId="4" fillId="0" borderId="0"/>
    <xf numFmtId="164" fontId="3" fillId="0" borderId="0"/>
    <xf numFmtId="0" fontId="4" fillId="0" borderId="0"/>
    <xf numFmtId="41" fontId="1" fillId="0" borderId="0" applyFont="0" applyFill="0" applyBorder="0" applyAlignment="0" applyProtection="0"/>
    <xf numFmtId="164" fontId="3" fillId="0" borderId="0"/>
    <xf numFmtId="41" fontId="1" fillId="0" borderId="0" applyFont="0" applyFill="0" applyBorder="0" applyAlignment="0" applyProtection="0"/>
    <xf numFmtId="167" fontId="35" fillId="0" borderId="0"/>
  </cellStyleXfs>
  <cellXfs count="338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/>
    <xf numFmtId="1" fontId="11" fillId="2" borderId="0" xfId="0" applyNumberFormat="1" applyFont="1" applyFill="1" applyAlignment="1">
      <alignment vertical="center" wrapText="1"/>
    </xf>
    <xf numFmtId="41" fontId="8" fillId="0" borderId="0" xfId="0" applyNumberFormat="1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41" fontId="8" fillId="0" borderId="0" xfId="11" applyFont="1" applyAlignment="1">
      <alignment vertical="center"/>
    </xf>
    <xf numFmtId="0" fontId="14" fillId="0" borderId="0" xfId="0" applyFont="1" applyAlignment="1">
      <alignment vertical="center"/>
    </xf>
    <xf numFmtId="0" fontId="9" fillId="2" borderId="0" xfId="1" applyFont="1" applyFill="1" applyBorder="1" applyAlignment="1">
      <alignment horizontal="center" vertical="center"/>
    </xf>
    <xf numFmtId="0" fontId="16" fillId="0" borderId="0" xfId="0" applyFont="1"/>
    <xf numFmtId="0" fontId="14" fillId="0" borderId="0" xfId="0" applyFont="1"/>
    <xf numFmtId="0" fontId="7" fillId="0" borderId="0" xfId="0" applyFont="1"/>
    <xf numFmtId="0" fontId="16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8" fillId="2" borderId="0" xfId="0" applyFont="1" applyFill="1"/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41" fontId="14" fillId="2" borderId="0" xfId="11" applyFont="1" applyFill="1" applyAlignment="1">
      <alignment horizontal="right" vertical="center" wrapText="1"/>
    </xf>
    <xf numFmtId="41" fontId="16" fillId="0" borderId="0" xfId="0" applyNumberFormat="1" applyFont="1"/>
    <xf numFmtId="0" fontId="8" fillId="0" borderId="0" xfId="0" applyFont="1" applyAlignment="1">
      <alignment horizontal="left" wrapText="1"/>
    </xf>
    <xf numFmtId="0" fontId="12" fillId="0" borderId="0" xfId="0" applyFont="1"/>
    <xf numFmtId="0" fontId="20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center" indent="1"/>
    </xf>
    <xf numFmtId="0" fontId="21" fillId="0" borderId="0" xfId="0" applyFont="1"/>
    <xf numFmtId="0" fontId="17" fillId="2" borderId="0" xfId="0" applyFont="1" applyFill="1" applyAlignment="1">
      <alignment vertical="center" wrapText="1"/>
    </xf>
    <xf numFmtId="0" fontId="24" fillId="2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41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indent="1"/>
    </xf>
    <xf numFmtId="0" fontId="25" fillId="2" borderId="0" xfId="1" applyFont="1" applyFill="1" applyBorder="1" applyAlignment="1">
      <alignment horizontal="center" vertical="center"/>
    </xf>
    <xf numFmtId="0" fontId="26" fillId="0" borderId="0" xfId="0" applyFont="1"/>
    <xf numFmtId="0" fontId="16" fillId="2" borderId="0" xfId="0" applyFont="1" applyFill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1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 indent="3"/>
    </xf>
    <xf numFmtId="1" fontId="31" fillId="2" borderId="0" xfId="0" applyNumberFormat="1" applyFont="1" applyFill="1" applyAlignment="1">
      <alignment vertical="center" wrapText="1"/>
    </xf>
    <xf numFmtId="0" fontId="12" fillId="2" borderId="0" xfId="0" applyFont="1" applyFill="1" applyAlignment="1">
      <alignment horizontal="left" vertical="center" indent="2"/>
    </xf>
    <xf numFmtId="0" fontId="14" fillId="0" borderId="0" xfId="0" applyFont="1" applyAlignment="1">
      <alignment vertical="center" wrapText="1"/>
    </xf>
    <xf numFmtId="164" fontId="11" fillId="0" borderId="0" xfId="2" applyFont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/>
    <xf numFmtId="41" fontId="28" fillId="0" borderId="0" xfId="0" applyNumberFormat="1" applyFont="1"/>
    <xf numFmtId="0" fontId="21" fillId="0" borderId="0" xfId="0" applyFont="1" applyAlignment="1">
      <alignment horizontal="left" vertical="center" indent="1"/>
    </xf>
    <xf numFmtId="0" fontId="15" fillId="0" borderId="0" xfId="0" applyFont="1"/>
    <xf numFmtId="41" fontId="12" fillId="2" borderId="0" xfId="9" applyFont="1" applyFill="1" applyBorder="1" applyAlignment="1">
      <alignment vertical="center"/>
    </xf>
    <xf numFmtId="41" fontId="23" fillId="2" borderId="0" xfId="9" applyFont="1" applyFill="1" applyBorder="1" applyAlignment="1">
      <alignment horizontal="left" vertical="center" wrapText="1"/>
    </xf>
    <xf numFmtId="41" fontId="23" fillId="2" borderId="0" xfId="9" applyFont="1" applyFill="1" applyBorder="1" applyAlignment="1">
      <alignment vertical="center"/>
    </xf>
    <xf numFmtId="1" fontId="10" fillId="0" borderId="0" xfId="0" applyNumberFormat="1" applyFont="1" applyAlignment="1">
      <alignment horizontal="left" vertical="center" wrapText="1"/>
    </xf>
    <xf numFmtId="1" fontId="10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41" fontId="12" fillId="2" borderId="2" xfId="9" applyFont="1" applyFill="1" applyBorder="1" applyAlignment="1">
      <alignment vertical="center"/>
    </xf>
    <xf numFmtId="1" fontId="31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horizontal="left" vertical="center" indent="3"/>
    </xf>
    <xf numFmtId="1" fontId="33" fillId="2" borderId="0" xfId="0" applyNumberFormat="1" applyFont="1" applyFill="1" applyAlignment="1">
      <alignment vertical="center" wrapText="1"/>
    </xf>
    <xf numFmtId="41" fontId="30" fillId="0" borderId="0" xfId="0" applyNumberFormat="1" applyFont="1" applyAlignment="1">
      <alignment vertical="center"/>
    </xf>
    <xf numFmtId="41" fontId="18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" fontId="36" fillId="4" borderId="0" xfId="0" applyNumberFormat="1" applyFont="1" applyFill="1" applyAlignment="1">
      <alignment horizontal="center" vertical="center" wrapText="1"/>
    </xf>
    <xf numFmtId="1" fontId="36" fillId="4" borderId="0" xfId="0" applyNumberFormat="1" applyFont="1" applyFill="1" applyAlignment="1">
      <alignment horizontal="right" vertical="center" wrapText="1"/>
    </xf>
    <xf numFmtId="0" fontId="36" fillId="4" borderId="0" xfId="0" applyFont="1" applyFill="1" applyAlignment="1">
      <alignment horizontal="right" vertical="center" wrapText="1"/>
    </xf>
    <xf numFmtId="41" fontId="37" fillId="2" borderId="0" xfId="11" applyFont="1" applyFill="1" applyBorder="1" applyAlignment="1">
      <alignment horizontal="right" vertical="center" wrapText="1"/>
    </xf>
    <xf numFmtId="41" fontId="23" fillId="2" borderId="0" xfId="11" applyFont="1" applyFill="1" applyBorder="1" applyAlignment="1">
      <alignment horizontal="right" vertical="center" wrapText="1"/>
    </xf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36" fillId="4" borderId="0" xfId="0" applyFont="1" applyFill="1" applyAlignment="1">
      <alignment vertical="center" wrapText="1"/>
    </xf>
    <xf numFmtId="0" fontId="36" fillId="4" borderId="0" xfId="0" applyFont="1" applyFill="1" applyAlignment="1">
      <alignment horizontal="right" vertical="center"/>
    </xf>
    <xf numFmtId="0" fontId="36" fillId="4" borderId="0" xfId="0" applyFont="1" applyFill="1" applyAlignment="1">
      <alignment vertical="center"/>
    </xf>
    <xf numFmtId="0" fontId="36" fillId="4" borderId="0" xfId="0" applyFont="1" applyFill="1" applyAlignment="1">
      <alignment horizontal="center" vertical="center" wrapText="1"/>
    </xf>
    <xf numFmtId="0" fontId="36" fillId="4" borderId="0" xfId="0" applyFont="1" applyFill="1" applyAlignment="1">
      <alignment horizontal="center" wrapText="1"/>
    </xf>
    <xf numFmtId="0" fontId="36" fillId="4" borderId="0" xfId="0" applyFont="1" applyFill="1" applyAlignment="1">
      <alignment wrapText="1"/>
    </xf>
    <xf numFmtId="1" fontId="36" fillId="4" borderId="0" xfId="0" applyNumberFormat="1" applyFont="1" applyFill="1" applyAlignment="1">
      <alignment vertical="center" wrapText="1"/>
    </xf>
    <xf numFmtId="1" fontId="36" fillId="4" borderId="0" xfId="0" applyNumberFormat="1" applyFont="1" applyFill="1" applyAlignment="1">
      <alignment vertical="center"/>
    </xf>
    <xf numFmtId="0" fontId="41" fillId="4" borderId="0" xfId="0" applyFont="1" applyFill="1" applyAlignment="1">
      <alignment vertical="center"/>
    </xf>
    <xf numFmtId="1" fontId="42" fillId="4" borderId="0" xfId="0" applyNumberFormat="1" applyFont="1" applyFill="1" applyAlignment="1">
      <alignment horizontal="right" vertical="center"/>
    </xf>
    <xf numFmtId="1" fontId="42" fillId="4" borderId="0" xfId="0" applyNumberFormat="1" applyFont="1" applyFill="1" applyAlignment="1">
      <alignment horizontal="right" vertical="center" wrapText="1"/>
    </xf>
    <xf numFmtId="0" fontId="41" fillId="4" borderId="0" xfId="0" applyFont="1" applyFill="1" applyAlignment="1">
      <alignment horizontal="right" vertical="center"/>
    </xf>
    <xf numFmtId="0" fontId="36" fillId="4" borderId="15" xfId="0" applyFont="1" applyFill="1" applyBorder="1" applyAlignment="1">
      <alignment horizontal="center" wrapText="1"/>
    </xf>
    <xf numFmtId="0" fontId="12" fillId="0" borderId="0" xfId="0" applyFont="1" applyAlignment="1">
      <alignment vertical="center"/>
    </xf>
    <xf numFmtId="41" fontId="21" fillId="0" borderId="0" xfId="11" applyFont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41" fontId="21" fillId="0" borderId="0" xfId="11" applyFont="1" applyBorder="1" applyAlignment="1">
      <alignment horizontal="right" vertical="center"/>
    </xf>
    <xf numFmtId="41" fontId="37" fillId="2" borderId="0" xfId="9" applyFont="1" applyFill="1" applyBorder="1" applyAlignment="1">
      <alignment horizontal="right" vertical="center" wrapText="1"/>
    </xf>
    <xf numFmtId="41" fontId="23" fillId="0" borderId="0" xfId="11" applyFont="1" applyFill="1" applyBorder="1" applyAlignment="1">
      <alignment horizontal="right" vertical="center" wrapText="1"/>
    </xf>
    <xf numFmtId="41" fontId="23" fillId="2" borderId="0" xfId="11" applyFont="1" applyFill="1" applyAlignment="1">
      <alignment vertical="center" wrapText="1"/>
    </xf>
    <xf numFmtId="41" fontId="21" fillId="2" borderId="0" xfId="11" applyFont="1" applyFill="1" applyAlignment="1">
      <alignment vertical="center"/>
    </xf>
    <xf numFmtId="41" fontId="23" fillId="2" borderId="0" xfId="11" applyFont="1" applyFill="1" applyBorder="1" applyAlignment="1">
      <alignment vertical="center" wrapText="1"/>
    </xf>
    <xf numFmtId="41" fontId="21" fillId="2" borderId="0" xfId="11" applyFont="1" applyFill="1" applyBorder="1" applyAlignment="1">
      <alignment vertical="center"/>
    </xf>
    <xf numFmtId="41" fontId="22" fillId="0" borderId="0" xfId="11" applyFont="1" applyAlignment="1">
      <alignment vertical="center"/>
    </xf>
    <xf numFmtId="41" fontId="21" fillId="0" borderId="0" xfId="11" applyFont="1" applyAlignment="1">
      <alignment vertical="center"/>
    </xf>
    <xf numFmtId="41" fontId="22" fillId="0" borderId="0" xfId="11" applyFont="1" applyBorder="1" applyAlignment="1">
      <alignment vertical="center"/>
    </xf>
    <xf numFmtId="41" fontId="21" fillId="0" borderId="0" xfId="11" applyFont="1" applyBorder="1" applyAlignment="1">
      <alignment vertical="center"/>
    </xf>
    <xf numFmtId="41" fontId="23" fillId="2" borderId="0" xfId="9" applyFont="1" applyFill="1" applyBorder="1" applyAlignment="1">
      <alignment horizontal="right" vertical="center" wrapText="1"/>
    </xf>
    <xf numFmtId="1" fontId="37" fillId="2" borderId="0" xfId="0" applyNumberFormat="1" applyFont="1" applyFill="1" applyAlignment="1">
      <alignment vertical="center" wrapText="1"/>
    </xf>
    <xf numFmtId="1" fontId="37" fillId="2" borderId="0" xfId="0" applyNumberFormat="1" applyFont="1" applyFill="1" applyAlignment="1">
      <alignment horizontal="left" vertical="center" wrapText="1"/>
    </xf>
    <xf numFmtId="41" fontId="21" fillId="0" borderId="0" xfId="11" applyFont="1" applyBorder="1"/>
    <xf numFmtId="1" fontId="36" fillId="0" borderId="0" xfId="0" applyNumberFormat="1" applyFont="1" applyAlignment="1">
      <alignment horizontal="left" vertical="center" wrapText="1"/>
    </xf>
    <xf numFmtId="1" fontId="36" fillId="0" borderId="0" xfId="0" applyNumberFormat="1" applyFont="1" applyAlignment="1">
      <alignment horizontal="right" vertical="center" wrapText="1"/>
    </xf>
    <xf numFmtId="0" fontId="36" fillId="0" borderId="0" xfId="0" applyFont="1" applyAlignment="1">
      <alignment horizontal="right" vertical="center" wrapText="1"/>
    </xf>
    <xf numFmtId="41" fontId="21" fillId="0" borderId="0" xfId="11" applyFont="1"/>
    <xf numFmtId="41" fontId="22" fillId="2" borderId="0" xfId="11" applyFont="1" applyFill="1" applyBorder="1" applyAlignment="1">
      <alignment vertical="center"/>
    </xf>
    <xf numFmtId="41" fontId="21" fillId="2" borderId="0" xfId="11" applyFont="1" applyFill="1" applyBorder="1"/>
    <xf numFmtId="0" fontId="22" fillId="2" borderId="0" xfId="0" applyFont="1" applyFill="1" applyAlignment="1">
      <alignment vertical="center"/>
    </xf>
    <xf numFmtId="166" fontId="37" fillId="2" borderId="0" xfId="11" applyNumberFormat="1" applyFont="1" applyFill="1" applyBorder="1" applyAlignment="1">
      <alignment horizontal="right" vertical="center" wrapText="1"/>
    </xf>
    <xf numFmtId="166" fontId="23" fillId="2" borderId="0" xfId="11" applyNumberFormat="1" applyFont="1" applyFill="1" applyBorder="1" applyAlignment="1">
      <alignment horizontal="right" vertical="center" wrapText="1"/>
    </xf>
    <xf numFmtId="0" fontId="31" fillId="2" borderId="0" xfId="0" applyFont="1" applyFill="1" applyAlignment="1">
      <alignment horizontal="centerContinuous" vertical="center"/>
    </xf>
    <xf numFmtId="41" fontId="21" fillId="2" borderId="0" xfId="11" applyFont="1" applyFill="1" applyBorder="1" applyAlignment="1">
      <alignment horizontal="right" vertical="center" wrapText="1"/>
    </xf>
    <xf numFmtId="0" fontId="21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right" vertical="center" wrapText="1"/>
    </xf>
    <xf numFmtId="0" fontId="21" fillId="2" borderId="0" xfId="0" applyFont="1" applyFill="1" applyAlignment="1">
      <alignment horizontal="right"/>
    </xf>
    <xf numFmtId="41" fontId="22" fillId="2" borderId="0" xfId="11" applyFont="1" applyFill="1" applyBorder="1" applyAlignment="1">
      <alignment horizontal="right" vertical="center" wrapText="1"/>
    </xf>
    <xf numFmtId="41" fontId="21" fillId="2" borderId="0" xfId="11" applyFont="1" applyFill="1" applyBorder="1" applyAlignment="1">
      <alignment horizontal="right" vertical="center"/>
    </xf>
    <xf numFmtId="41" fontId="21" fillId="2" borderId="4" xfId="11" applyFont="1" applyFill="1" applyBorder="1" applyAlignment="1">
      <alignment horizontal="right" vertical="center" wrapText="1"/>
    </xf>
    <xf numFmtId="41" fontId="21" fillId="2" borderId="4" xfId="11" applyFont="1" applyFill="1" applyBorder="1" applyAlignment="1">
      <alignment horizontal="right" vertical="center"/>
    </xf>
    <xf numFmtId="41" fontId="21" fillId="2" borderId="0" xfId="11" applyFont="1" applyFill="1"/>
    <xf numFmtId="41" fontId="22" fillId="2" borderId="0" xfId="11" applyFont="1" applyFill="1" applyAlignment="1">
      <alignment horizontal="right" vertical="center" wrapText="1"/>
    </xf>
    <xf numFmtId="1" fontId="37" fillId="2" borderId="0" xfId="0" applyNumberFormat="1" applyFont="1" applyFill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16" xfId="0" applyFont="1" applyBorder="1" applyAlignment="1">
      <alignment vertical="center"/>
    </xf>
    <xf numFmtId="1" fontId="11" fillId="0" borderId="0" xfId="0" applyNumberFormat="1" applyFont="1" applyAlignment="1">
      <alignment vertical="center" wrapText="1"/>
    </xf>
    <xf numFmtId="0" fontId="21" fillId="0" borderId="16" xfId="0" applyFont="1" applyBorder="1"/>
    <xf numFmtId="41" fontId="21" fillId="0" borderId="17" xfId="11" applyFont="1" applyBorder="1" applyAlignment="1">
      <alignment horizontal="right" vertical="center"/>
    </xf>
    <xf numFmtId="0" fontId="8" fillId="0" borderId="16" xfId="0" applyFont="1" applyBorder="1" applyAlignment="1">
      <alignment vertical="center"/>
    </xf>
    <xf numFmtId="41" fontId="23" fillId="2" borderId="17" xfId="1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7" fillId="2" borderId="0" xfId="0" applyFont="1" applyFill="1" applyAlignment="1">
      <alignment horizontal="centerContinuous" vertical="center" wrapText="1"/>
    </xf>
    <xf numFmtId="41" fontId="23" fillId="2" borderId="17" xfId="11" applyFont="1" applyFill="1" applyBorder="1" applyAlignment="1">
      <alignment vertical="center" wrapText="1"/>
    </xf>
    <xf numFmtId="41" fontId="21" fillId="2" borderId="17" xfId="11" applyFont="1" applyFill="1" applyBorder="1" applyAlignment="1">
      <alignment vertical="center"/>
    </xf>
    <xf numFmtId="0" fontId="7" fillId="2" borderId="0" xfId="0" applyFont="1" applyFill="1" applyAlignment="1">
      <alignment horizontal="centerContinuous" vertical="center" wrapText="1"/>
    </xf>
    <xf numFmtId="0" fontId="21" fillId="2" borderId="17" xfId="0" applyFont="1" applyFill="1" applyBorder="1" applyAlignment="1">
      <alignment vertical="center"/>
    </xf>
    <xf numFmtId="1" fontId="36" fillId="4" borderId="5" xfId="0" applyNumberFormat="1" applyFont="1" applyFill="1" applyBorder="1" applyAlignment="1">
      <alignment horizontal="centerContinuous" vertical="center" wrapText="1"/>
    </xf>
    <xf numFmtId="0" fontId="21" fillId="0" borderId="0" xfId="0" applyFont="1" applyAlignment="1">
      <alignment horizontal="left" indent="1"/>
    </xf>
    <xf numFmtId="0" fontId="15" fillId="2" borderId="0" xfId="0" applyFont="1" applyFill="1" applyAlignment="1">
      <alignment horizontal="centerContinuous" vertical="center"/>
    </xf>
    <xf numFmtId="0" fontId="36" fillId="4" borderId="5" xfId="0" applyFont="1" applyFill="1" applyBorder="1" applyAlignment="1">
      <alignment horizontal="centerContinuous" vertical="center" wrapText="1"/>
    </xf>
    <xf numFmtId="0" fontId="36" fillId="4" borderId="5" xfId="0" applyFont="1" applyFill="1" applyBorder="1" applyAlignment="1">
      <alignment horizontal="centerContinuous" wrapText="1"/>
    </xf>
    <xf numFmtId="0" fontId="36" fillId="4" borderId="5" xfId="0" applyFont="1" applyFill="1" applyBorder="1" applyAlignment="1">
      <alignment horizontal="centerContinuous"/>
    </xf>
    <xf numFmtId="41" fontId="21" fillId="0" borderId="17" xfId="11" applyFont="1" applyBorder="1" applyAlignment="1">
      <alignment vertical="center"/>
    </xf>
    <xf numFmtId="0" fontId="36" fillId="4" borderId="19" xfId="0" applyFont="1" applyFill="1" applyBorder="1" applyAlignment="1">
      <alignment horizontal="center" wrapText="1"/>
    </xf>
    <xf numFmtId="0" fontId="36" fillId="4" borderId="19" xfId="0" applyFont="1" applyFill="1" applyBorder="1" applyAlignment="1">
      <alignment vertical="center"/>
    </xf>
    <xf numFmtId="0" fontId="10" fillId="0" borderId="19" xfId="0" applyFont="1" applyBorder="1" applyAlignment="1">
      <alignment vertical="center"/>
    </xf>
    <xf numFmtId="41" fontId="22" fillId="0" borderId="19" xfId="11" applyFont="1" applyBorder="1" applyAlignment="1">
      <alignment vertical="center"/>
    </xf>
    <xf numFmtId="41" fontId="22" fillId="0" borderId="18" xfId="11" applyFont="1" applyBorder="1" applyAlignment="1">
      <alignment vertical="center"/>
    </xf>
    <xf numFmtId="41" fontId="8" fillId="0" borderId="0" xfId="11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41" fontId="22" fillId="0" borderId="15" xfId="11" applyFont="1" applyBorder="1" applyAlignment="1">
      <alignment vertical="center"/>
    </xf>
    <xf numFmtId="41" fontId="21" fillId="0" borderId="15" xfId="11" applyFont="1" applyBorder="1" applyAlignment="1">
      <alignment vertical="center"/>
    </xf>
    <xf numFmtId="41" fontId="21" fillId="0" borderId="20" xfId="11" applyFont="1" applyBorder="1" applyAlignment="1">
      <alignment vertical="center"/>
    </xf>
    <xf numFmtId="0" fontId="17" fillId="2" borderId="0" xfId="0" applyFont="1" applyFill="1" applyAlignment="1">
      <alignment horizontal="centerContinuous" vertical="center"/>
    </xf>
    <xf numFmtId="0" fontId="33" fillId="2" borderId="0" xfId="0" applyFont="1" applyFill="1" applyAlignment="1">
      <alignment horizontal="centerContinuous" vertical="center"/>
    </xf>
    <xf numFmtId="0" fontId="14" fillId="0" borderId="0" xfId="0" applyFont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2" fillId="0" borderId="17" xfId="0" applyFont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 wrapText="1" indent="1"/>
    </xf>
    <xf numFmtId="0" fontId="12" fillId="2" borderId="17" xfId="0" applyFont="1" applyFill="1" applyBorder="1" applyAlignment="1">
      <alignment horizontal="left" vertical="center" wrapText="1" indent="1"/>
    </xf>
    <xf numFmtId="0" fontId="44" fillId="2" borderId="0" xfId="0" applyFont="1" applyFill="1" applyAlignment="1">
      <alignment horizontal="centerContinuous" vertical="center"/>
    </xf>
    <xf numFmtId="0" fontId="12" fillId="2" borderId="0" xfId="0" applyFont="1" applyFill="1" applyAlignment="1">
      <alignment horizontal="left" vertical="center" indent="1"/>
    </xf>
    <xf numFmtId="0" fontId="12" fillId="2" borderId="17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 indent="1"/>
    </xf>
    <xf numFmtId="0" fontId="12" fillId="2" borderId="0" xfId="0" quotePrefix="1" applyFont="1" applyFill="1" applyAlignment="1">
      <alignment horizontal="left" vertical="center" wrapText="1" indent="1"/>
    </xf>
    <xf numFmtId="0" fontId="12" fillId="0" borderId="0" xfId="0" quotePrefix="1" applyFont="1" applyAlignment="1">
      <alignment horizontal="left" vertical="center" wrapText="1" indent="1"/>
    </xf>
    <xf numFmtId="1" fontId="17" fillId="2" borderId="3" xfId="0" applyNumberFormat="1" applyFont="1" applyFill="1" applyBorder="1" applyAlignment="1">
      <alignment horizontal="centerContinuous" vertical="center"/>
    </xf>
    <xf numFmtId="1" fontId="17" fillId="2" borderId="0" xfId="0" applyNumberFormat="1" applyFont="1" applyFill="1" applyAlignment="1">
      <alignment horizontal="centerContinuous" vertical="center"/>
    </xf>
    <xf numFmtId="1" fontId="45" fillId="2" borderId="3" xfId="0" applyNumberFormat="1" applyFont="1" applyFill="1" applyBorder="1" applyAlignment="1">
      <alignment horizontal="centerContinuous" vertical="center"/>
    </xf>
    <xf numFmtId="1" fontId="45" fillId="2" borderId="0" xfId="0" applyNumberFormat="1" applyFont="1" applyFill="1" applyAlignment="1">
      <alignment horizontal="centerContinuous" vertical="center"/>
    </xf>
    <xf numFmtId="1" fontId="17" fillId="2" borderId="3" xfId="0" applyNumberFormat="1" applyFont="1" applyFill="1" applyBorder="1" applyAlignment="1">
      <alignment horizontal="centerContinuous" vertical="center" wrapText="1"/>
    </xf>
    <xf numFmtId="1" fontId="17" fillId="2" borderId="0" xfId="0" applyNumberFormat="1" applyFont="1" applyFill="1" applyAlignment="1">
      <alignment horizontal="centerContinuous" vertical="center" wrapText="1"/>
    </xf>
    <xf numFmtId="1" fontId="45" fillId="2" borderId="0" xfId="0" applyNumberFormat="1" applyFont="1" applyFill="1" applyAlignment="1">
      <alignment horizontal="centerContinuous" vertical="center" wrapText="1"/>
    </xf>
    <xf numFmtId="1" fontId="16" fillId="0" borderId="0" xfId="0" applyNumberFormat="1" applyFont="1"/>
    <xf numFmtId="164" fontId="3" fillId="2" borderId="0" xfId="2" applyFill="1"/>
    <xf numFmtId="164" fontId="3" fillId="0" borderId="0" xfId="2"/>
    <xf numFmtId="164" fontId="1" fillId="2" borderId="0" xfId="2" applyFont="1" applyFill="1"/>
    <xf numFmtId="164" fontId="1" fillId="0" borderId="0" xfId="2" applyFont="1"/>
    <xf numFmtId="0" fontId="26" fillId="0" borderId="6" xfId="0" applyFont="1" applyBorder="1"/>
    <xf numFmtId="0" fontId="26" fillId="0" borderId="7" xfId="0" applyFont="1" applyBorder="1"/>
    <xf numFmtId="0" fontId="26" fillId="0" borderId="8" xfId="0" applyFont="1" applyBorder="1"/>
    <xf numFmtId="0" fontId="26" fillId="0" borderId="9" xfId="0" applyFont="1" applyBorder="1"/>
    <xf numFmtId="0" fontId="26" fillId="0" borderId="10" xfId="0" applyFont="1" applyBorder="1"/>
    <xf numFmtId="164" fontId="29" fillId="0" borderId="0" xfId="2" applyFont="1" applyAlignment="1">
      <alignment vertical="center"/>
    </xf>
    <xf numFmtId="164" fontId="16" fillId="0" borderId="0" xfId="2" applyFont="1" applyAlignment="1">
      <alignment vertical="center"/>
    </xf>
    <xf numFmtId="0" fontId="28" fillId="0" borderId="10" xfId="0" applyFont="1" applyBorder="1"/>
    <xf numFmtId="164" fontId="17" fillId="0" borderId="0" xfId="2" applyFont="1" applyAlignment="1">
      <alignment vertical="center"/>
    </xf>
    <xf numFmtId="0" fontId="26" fillId="0" borderId="11" xfId="0" applyFont="1" applyBorder="1"/>
    <xf numFmtId="0" fontId="16" fillId="0" borderId="12" xfId="0" applyFont="1" applyBorder="1"/>
    <xf numFmtId="0" fontId="28" fillId="0" borderId="13" xfId="0" applyFont="1" applyBorder="1"/>
    <xf numFmtId="164" fontId="47" fillId="0" borderId="0" xfId="2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vertical="center" wrapText="1"/>
    </xf>
    <xf numFmtId="41" fontId="21" fillId="0" borderId="17" xfId="11" applyFont="1" applyBorder="1"/>
    <xf numFmtId="0" fontId="49" fillId="0" borderId="0" xfId="0" applyFont="1" applyAlignment="1">
      <alignment horizontal="left" vertical="center"/>
    </xf>
    <xf numFmtId="0" fontId="21" fillId="2" borderId="0" xfId="9" applyNumberFormat="1" applyFont="1" applyFill="1" applyBorder="1" applyAlignment="1">
      <alignment vertical="center"/>
    </xf>
    <xf numFmtId="0" fontId="23" fillId="2" borderId="0" xfId="9" applyNumberFormat="1" applyFont="1" applyFill="1" applyBorder="1" applyAlignment="1">
      <alignment vertical="center"/>
    </xf>
    <xf numFmtId="0" fontId="23" fillId="2" borderId="0" xfId="9" applyNumberFormat="1" applyFont="1" applyFill="1" applyBorder="1" applyAlignment="1">
      <alignment horizontal="left" vertical="center" wrapText="1"/>
    </xf>
    <xf numFmtId="166" fontId="23" fillId="2" borderId="17" xfId="11" applyNumberFormat="1" applyFont="1" applyFill="1" applyBorder="1" applyAlignment="1">
      <alignment horizontal="right" vertical="center" wrapText="1"/>
    </xf>
    <xf numFmtId="0" fontId="8" fillId="2" borderId="17" xfId="0" applyFont="1" applyFill="1" applyBorder="1" applyAlignment="1">
      <alignment horizontal="left" vertical="center" indent="1"/>
    </xf>
    <xf numFmtId="0" fontId="22" fillId="0" borderId="0" xfId="0" applyFont="1" applyAlignment="1">
      <alignment vertical="center" wrapText="1"/>
    </xf>
    <xf numFmtId="0" fontId="12" fillId="2" borderId="17" xfId="0" quotePrefix="1" applyFont="1" applyFill="1" applyBorder="1" applyAlignment="1">
      <alignment horizontal="left" vertical="center" wrapText="1" indent="1"/>
    </xf>
    <xf numFmtId="41" fontId="21" fillId="2" borderId="17" xfId="11" applyFont="1" applyFill="1" applyBorder="1" applyAlignment="1">
      <alignment horizontal="right" vertical="center" wrapText="1"/>
    </xf>
    <xf numFmtId="0" fontId="21" fillId="2" borderId="17" xfId="0" applyFont="1" applyFill="1" applyBorder="1" applyAlignment="1">
      <alignment horizontal="right"/>
    </xf>
    <xf numFmtId="1" fontId="36" fillId="4" borderId="0" xfId="0" applyNumberFormat="1" applyFont="1" applyFill="1" applyAlignment="1">
      <alignment horizontal="centerContinuous" vertical="center"/>
    </xf>
    <xf numFmtId="1" fontId="36" fillId="4" borderId="5" xfId="0" applyNumberFormat="1" applyFont="1" applyFill="1" applyBorder="1" applyAlignment="1">
      <alignment horizontal="centerContinuous" vertical="center"/>
    </xf>
    <xf numFmtId="41" fontId="21" fillId="2" borderId="17" xfId="11" applyFont="1" applyFill="1" applyBorder="1" applyAlignment="1">
      <alignment horizontal="right" vertical="center"/>
    </xf>
    <xf numFmtId="41" fontId="21" fillId="2" borderId="17" xfId="11" applyFont="1" applyFill="1" applyBorder="1"/>
    <xf numFmtId="1" fontId="45" fillId="2" borderId="3" xfId="0" applyNumberFormat="1" applyFont="1" applyFill="1" applyBorder="1" applyAlignment="1">
      <alignment horizontal="centerContinuous" vertical="center" wrapText="1"/>
    </xf>
    <xf numFmtId="0" fontId="21" fillId="0" borderId="17" xfId="0" applyFont="1" applyBorder="1" applyAlignment="1">
      <alignment vertical="center"/>
    </xf>
    <xf numFmtId="0" fontId="36" fillId="4" borderId="14" xfId="0" applyFont="1" applyFill="1" applyBorder="1" applyAlignment="1">
      <alignment horizontal="centerContinuous" vertical="center" wrapText="1"/>
    </xf>
    <xf numFmtId="0" fontId="50" fillId="0" borderId="22" xfId="1" applyFont="1" applyBorder="1" applyAlignment="1">
      <alignment horizontal="left" vertical="center"/>
    </xf>
    <xf numFmtId="0" fontId="52" fillId="4" borderId="24" xfId="0" applyFont="1" applyFill="1" applyBorder="1" applyAlignment="1">
      <alignment horizontal="centerContinuous" vertical="center" wrapText="1"/>
    </xf>
    <xf numFmtId="0" fontId="52" fillId="4" borderId="23" xfId="0" applyFont="1" applyFill="1" applyBorder="1" applyAlignment="1">
      <alignment horizontal="centerContinuous" vertical="center" wrapText="1"/>
    </xf>
    <xf numFmtId="0" fontId="50" fillId="0" borderId="25" xfId="1" applyFont="1" applyBorder="1" applyAlignment="1">
      <alignment horizontal="centerContinuous" vertical="center"/>
    </xf>
    <xf numFmtId="0" fontId="50" fillId="0" borderId="26" xfId="1" applyFont="1" applyBorder="1" applyAlignment="1">
      <alignment horizontal="centerContinuous" vertical="center"/>
    </xf>
    <xf numFmtId="0" fontId="50" fillId="0" borderId="28" xfId="1" applyFont="1" applyBorder="1" applyAlignment="1">
      <alignment horizontal="centerContinuous" vertical="center"/>
    </xf>
    <xf numFmtId="164" fontId="40" fillId="5" borderId="27" xfId="2" applyFont="1" applyFill="1" applyBorder="1" applyAlignment="1">
      <alignment horizontal="left" vertical="center"/>
    </xf>
    <xf numFmtId="164" fontId="40" fillId="5" borderId="29" xfId="2" applyFont="1" applyFill="1" applyBorder="1" applyAlignment="1">
      <alignment horizontal="centerContinuous" vertical="center" wrapText="1"/>
    </xf>
    <xf numFmtId="164" fontId="40" fillId="5" borderId="30" xfId="2" applyFont="1" applyFill="1" applyBorder="1" applyAlignment="1">
      <alignment horizontal="centerContinuous" vertical="center" wrapText="1"/>
    </xf>
    <xf numFmtId="0" fontId="48" fillId="2" borderId="31" xfId="1" applyFont="1" applyFill="1" applyBorder="1" applyAlignment="1">
      <alignment horizontal="center" vertical="center" wrapText="1"/>
    </xf>
    <xf numFmtId="0" fontId="47" fillId="2" borderId="32" xfId="0" applyFont="1" applyFill="1" applyBorder="1" applyAlignment="1">
      <alignment vertical="center" wrapText="1"/>
    </xf>
    <xf numFmtId="0" fontId="48" fillId="2" borderId="34" xfId="1" applyFont="1" applyFill="1" applyBorder="1" applyAlignment="1">
      <alignment horizontal="center" vertical="center" wrapText="1"/>
    </xf>
    <xf numFmtId="0" fontId="47" fillId="2" borderId="35" xfId="0" applyFont="1" applyFill="1" applyBorder="1" applyAlignment="1">
      <alignment vertical="center" wrapText="1"/>
    </xf>
    <xf numFmtId="0" fontId="48" fillId="2" borderId="37" xfId="1" applyFont="1" applyFill="1" applyBorder="1" applyAlignment="1">
      <alignment horizontal="center" vertical="center" wrapText="1"/>
    </xf>
    <xf numFmtId="0" fontId="47" fillId="2" borderId="38" xfId="0" applyFont="1" applyFill="1" applyBorder="1" applyAlignment="1">
      <alignment vertical="center" wrapText="1"/>
    </xf>
    <xf numFmtId="164" fontId="40" fillId="5" borderId="29" xfId="2" applyFont="1" applyFill="1" applyBorder="1" applyAlignment="1">
      <alignment horizontal="center" vertical="center"/>
    </xf>
    <xf numFmtId="164" fontId="40" fillId="5" borderId="30" xfId="2" applyFont="1" applyFill="1" applyBorder="1" applyAlignment="1">
      <alignment horizontal="center" vertical="center"/>
    </xf>
    <xf numFmtId="0" fontId="47" fillId="2" borderId="38" xfId="0" quotePrefix="1" applyFont="1" applyFill="1" applyBorder="1" applyAlignment="1">
      <alignment vertical="center" wrapText="1"/>
    </xf>
    <xf numFmtId="0" fontId="47" fillId="2" borderId="42" xfId="0" applyFont="1" applyFill="1" applyBorder="1" applyAlignment="1">
      <alignment vertical="center" wrapText="1"/>
    </xf>
    <xf numFmtId="164" fontId="40" fillId="5" borderId="21" xfId="2" applyFont="1" applyFill="1" applyBorder="1" applyAlignment="1">
      <alignment vertical="center" wrapText="1"/>
    </xf>
    <xf numFmtId="164" fontId="40" fillId="5" borderId="45" xfId="2" applyFont="1" applyFill="1" applyBorder="1" applyAlignment="1">
      <alignment vertical="center" wrapText="1"/>
    </xf>
    <xf numFmtId="164" fontId="40" fillId="5" borderId="27" xfId="2" applyFont="1" applyFill="1" applyBorder="1" applyAlignment="1">
      <alignment vertical="center"/>
    </xf>
    <xf numFmtId="164" fontId="40" fillId="5" borderId="29" xfId="2" applyFont="1" applyFill="1" applyBorder="1" applyAlignment="1">
      <alignment vertical="center" wrapText="1"/>
    </xf>
    <xf numFmtId="164" fontId="40" fillId="5" borderId="30" xfId="2" applyFont="1" applyFill="1" applyBorder="1" applyAlignment="1">
      <alignment vertical="center" wrapText="1"/>
    </xf>
    <xf numFmtId="0" fontId="49" fillId="2" borderId="33" xfId="0" applyFont="1" applyFill="1" applyBorder="1" applyAlignment="1">
      <alignment horizontal="center" vertical="center" wrapText="1"/>
    </xf>
    <xf numFmtId="0" fontId="48" fillId="2" borderId="46" xfId="1" applyFont="1" applyFill="1" applyBorder="1" applyAlignment="1">
      <alignment horizontal="center" vertical="center" wrapText="1"/>
    </xf>
    <xf numFmtId="0" fontId="47" fillId="2" borderId="47" xfId="0" applyFont="1" applyFill="1" applyBorder="1" applyAlignment="1">
      <alignment vertical="center" wrapText="1"/>
    </xf>
    <xf numFmtId="0" fontId="48" fillId="2" borderId="48" xfId="1" applyFont="1" applyFill="1" applyBorder="1" applyAlignment="1">
      <alignment horizontal="center" vertical="center" wrapText="1"/>
    </xf>
    <xf numFmtId="0" fontId="47" fillId="0" borderId="32" xfId="0" applyFont="1" applyBorder="1" applyAlignment="1">
      <alignment vertical="center" wrapText="1"/>
    </xf>
    <xf numFmtId="0" fontId="47" fillId="0" borderId="35" xfId="0" applyFont="1" applyBorder="1" applyAlignment="1">
      <alignment vertical="center" wrapText="1"/>
    </xf>
    <xf numFmtId="0" fontId="47" fillId="2" borderId="49" xfId="0" applyFont="1" applyFill="1" applyBorder="1" applyAlignment="1">
      <alignment vertical="center" wrapText="1"/>
    </xf>
    <xf numFmtId="0" fontId="48" fillId="2" borderId="50" xfId="1" applyFont="1" applyFill="1" applyBorder="1" applyAlignment="1">
      <alignment horizontal="center" vertical="center" wrapText="1"/>
    </xf>
    <xf numFmtId="0" fontId="26" fillId="0" borderId="12" xfId="0" applyFont="1" applyBorder="1"/>
    <xf numFmtId="164" fontId="7" fillId="0" borderId="0" xfId="2" applyFont="1" applyAlignment="1">
      <alignment vertical="center"/>
    </xf>
    <xf numFmtId="0" fontId="27" fillId="0" borderId="9" xfId="0" applyFont="1" applyBorder="1" applyAlignment="1">
      <alignment horizontal="centerContinuous"/>
    </xf>
    <xf numFmtId="0" fontId="46" fillId="0" borderId="0" xfId="0" applyFont="1" applyAlignment="1">
      <alignment horizontal="centerContinuous"/>
    </xf>
    <xf numFmtId="0" fontId="26" fillId="0" borderId="0" xfId="0" applyFont="1" applyAlignment="1">
      <alignment horizontal="centerContinuous"/>
    </xf>
    <xf numFmtId="0" fontId="27" fillId="0" borderId="10" xfId="0" applyFont="1" applyBorder="1" applyAlignment="1">
      <alignment horizontal="centerContinuous"/>
    </xf>
    <xf numFmtId="164" fontId="55" fillId="0" borderId="0" xfId="2" applyFont="1" applyAlignment="1">
      <alignment vertical="center"/>
    </xf>
    <xf numFmtId="0" fontId="24" fillId="7" borderId="0" xfId="1" applyFont="1" applyFill="1" applyBorder="1" applyAlignment="1">
      <alignment horizontal="center" vertical="center"/>
    </xf>
    <xf numFmtId="0" fontId="49" fillId="2" borderId="39" xfId="1" applyFont="1" applyFill="1" applyBorder="1" applyAlignment="1">
      <alignment horizontal="center" vertical="center" wrapText="1"/>
    </xf>
    <xf numFmtId="0" fontId="49" fillId="2" borderId="43" xfId="1" applyFont="1" applyFill="1" applyBorder="1" applyAlignment="1">
      <alignment horizontal="center" vertical="center" wrapText="1"/>
    </xf>
    <xf numFmtId="0" fontId="49" fillId="2" borderId="40" xfId="1" applyFont="1" applyFill="1" applyBorder="1" applyAlignment="1">
      <alignment horizontal="center" vertical="center" wrapText="1"/>
    </xf>
    <xf numFmtId="0" fontId="49" fillId="2" borderId="22" xfId="1" applyFont="1" applyFill="1" applyBorder="1" applyAlignment="1">
      <alignment horizontal="center" vertical="center" wrapText="1"/>
    </xf>
    <xf numFmtId="0" fontId="49" fillId="2" borderId="33" xfId="1" applyFont="1" applyFill="1" applyBorder="1" applyAlignment="1">
      <alignment horizontal="center" vertical="center" wrapText="1"/>
    </xf>
    <xf numFmtId="0" fontId="49" fillId="2" borderId="36" xfId="1" applyFont="1" applyFill="1" applyBorder="1" applyAlignment="1">
      <alignment horizontal="center" vertical="center" wrapText="1"/>
    </xf>
    <xf numFmtId="0" fontId="49" fillId="2" borderId="41" xfId="1" applyFont="1" applyFill="1" applyBorder="1" applyAlignment="1">
      <alignment horizontal="center" vertical="center" wrapText="1"/>
    </xf>
    <xf numFmtId="0" fontId="49" fillId="2" borderId="44" xfId="1" applyFont="1" applyFill="1" applyBorder="1" applyAlignment="1">
      <alignment horizontal="center" vertical="center" wrapText="1"/>
    </xf>
    <xf numFmtId="0" fontId="32" fillId="2" borderId="33" xfId="1" applyFont="1" applyFill="1" applyBorder="1" applyAlignment="1">
      <alignment horizontal="center" vertical="center" wrapText="1"/>
    </xf>
    <xf numFmtId="0" fontId="32" fillId="2" borderId="36" xfId="1" applyFont="1" applyFill="1" applyBorder="1" applyAlignment="1">
      <alignment horizontal="center" vertical="center" wrapText="1"/>
    </xf>
    <xf numFmtId="0" fontId="49" fillId="2" borderId="39" xfId="0" applyFont="1" applyFill="1" applyBorder="1" applyAlignment="1">
      <alignment horizontal="center" vertical="center" wrapText="1"/>
    </xf>
    <xf numFmtId="0" fontId="49" fillId="2" borderId="40" xfId="0" applyFont="1" applyFill="1" applyBorder="1" applyAlignment="1">
      <alignment horizontal="center" vertical="center" wrapText="1"/>
    </xf>
    <xf numFmtId="0" fontId="49" fillId="2" borderId="41" xfId="0" applyFont="1" applyFill="1" applyBorder="1" applyAlignment="1">
      <alignment horizontal="center" vertical="center" wrapText="1"/>
    </xf>
    <xf numFmtId="0" fontId="49" fillId="2" borderId="44" xfId="0" applyFont="1" applyFill="1" applyBorder="1" applyAlignment="1">
      <alignment horizontal="center" vertical="center" wrapText="1"/>
    </xf>
    <xf numFmtId="0" fontId="49" fillId="2" borderId="43" xfId="0" applyFont="1" applyFill="1" applyBorder="1" applyAlignment="1">
      <alignment horizontal="center" vertical="center" wrapText="1"/>
    </xf>
    <xf numFmtId="0" fontId="51" fillId="2" borderId="39" xfId="0" applyFont="1" applyFill="1" applyBorder="1" applyAlignment="1">
      <alignment horizontal="center" vertical="center" wrapText="1"/>
    </xf>
    <xf numFmtId="0" fontId="51" fillId="2" borderId="40" xfId="0" applyFont="1" applyFill="1" applyBorder="1" applyAlignment="1">
      <alignment horizontal="center" vertical="center" wrapText="1"/>
    </xf>
    <xf numFmtId="0" fontId="32" fillId="2" borderId="22" xfId="1" applyFont="1" applyFill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1" fontId="36" fillId="4" borderId="0" xfId="0" applyNumberFormat="1" applyFont="1" applyFill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/>
    </xf>
    <xf numFmtId="0" fontId="24" fillId="7" borderId="0" xfId="1" applyFont="1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2" borderId="0" xfId="0" applyFont="1" applyFill="1" applyAlignment="1">
      <alignment horizontal="left" vertical="center" wrapText="1"/>
    </xf>
    <xf numFmtId="0" fontId="36" fillId="4" borderId="0" xfId="0" applyFont="1" applyFill="1" applyAlignment="1">
      <alignment horizontal="left" vertical="center" wrapText="1"/>
    </xf>
    <xf numFmtId="0" fontId="36" fillId="4" borderId="0" xfId="0" applyFont="1" applyFill="1" applyAlignment="1">
      <alignment horizontal="left" vertical="center"/>
    </xf>
    <xf numFmtId="0" fontId="21" fillId="0" borderId="0" xfId="0" applyFont="1" applyAlignment="1">
      <alignment horizontal="left"/>
    </xf>
    <xf numFmtId="0" fontId="24" fillId="6" borderId="0" xfId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 indent="1"/>
    </xf>
    <xf numFmtId="0" fontId="22" fillId="0" borderId="0" xfId="0" applyFont="1" applyAlignment="1">
      <alignment horizontal="left" vertical="center"/>
    </xf>
    <xf numFmtId="0" fontId="43" fillId="7" borderId="0" xfId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indent="1"/>
    </xf>
    <xf numFmtId="0" fontId="43" fillId="3" borderId="0" xfId="1" applyFont="1" applyFill="1" applyBorder="1" applyAlignment="1">
      <alignment horizontal="center" vertical="center"/>
    </xf>
    <xf numFmtId="0" fontId="21" fillId="0" borderId="16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 indent="1"/>
    </xf>
    <xf numFmtId="1" fontId="36" fillId="4" borderId="0" xfId="0" applyNumberFormat="1" applyFont="1" applyFill="1" applyAlignment="1">
      <alignment horizontal="center" vertical="center" wrapText="1"/>
    </xf>
    <xf numFmtId="1" fontId="36" fillId="4" borderId="5" xfId="0" applyNumberFormat="1" applyFont="1" applyFill="1" applyBorder="1" applyAlignment="1">
      <alignment horizontal="center" vertical="center" wrapText="1"/>
    </xf>
    <xf numFmtId="1" fontId="36" fillId="4" borderId="0" xfId="0" applyNumberFormat="1" applyFont="1" applyFill="1" applyAlignment="1">
      <alignment horizontal="center" vertical="center"/>
    </xf>
    <xf numFmtId="1" fontId="36" fillId="4" borderId="5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45" fillId="2" borderId="0" xfId="0" applyNumberFormat="1" applyFont="1" applyFill="1" applyAlignment="1">
      <alignment horizontal="center" vertical="center" wrapText="1"/>
    </xf>
    <xf numFmtId="1" fontId="36" fillId="4" borderId="0" xfId="0" applyNumberFormat="1" applyFont="1" applyFill="1" applyAlignment="1">
      <alignment horizontal="center" vertical="distributed"/>
    </xf>
    <xf numFmtId="1" fontId="36" fillId="4" borderId="5" xfId="0" applyNumberFormat="1" applyFont="1" applyFill="1" applyBorder="1" applyAlignment="1">
      <alignment horizontal="center" vertical="distributed"/>
    </xf>
    <xf numFmtId="0" fontId="2" fillId="0" borderId="27" xfId="1" applyBorder="1" applyAlignment="1">
      <alignment horizontal="left" vertical="center"/>
    </xf>
    <xf numFmtId="0" fontId="56" fillId="0" borderId="0" xfId="0" applyFont="1"/>
  </cellXfs>
  <cellStyles count="13">
    <cellStyle name="con punto" xfId="4" xr:uid="{00000000-0005-0000-0000-000000000000}"/>
    <cellStyle name="Hipervínculo" xfId="1" builtinId="8"/>
    <cellStyle name="Millares [0]" xfId="11" builtinId="6"/>
    <cellStyle name="Millares [0] 2" xfId="9" xr:uid="{00000000-0005-0000-0000-000003000000}"/>
    <cellStyle name="Normal" xfId="0" builtinId="0"/>
    <cellStyle name="Normal 12" xfId="7" xr:uid="{00000000-0005-0000-0000-000005000000}"/>
    <cellStyle name="Normal 12 2" xfId="10" xr:uid="{00000000-0005-0000-0000-000006000000}"/>
    <cellStyle name="Normal 2" xfId="3" xr:uid="{00000000-0005-0000-0000-000007000000}"/>
    <cellStyle name="Normal 3" xfId="2" xr:uid="{00000000-0005-0000-0000-000008000000}"/>
    <cellStyle name="Normal 3 2" xfId="6" xr:uid="{00000000-0005-0000-0000-000009000000}"/>
    <cellStyle name="Normal 4" xfId="8" xr:uid="{00000000-0005-0000-0000-00000A000000}"/>
    <cellStyle name="Normal 5" xfId="5" xr:uid="{00000000-0005-0000-0000-00000B000000}"/>
    <cellStyle name="Normal 6" xfId="12" xr:uid="{CB04ACD1-772B-4B0D-A21F-9E6ACAB2B777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828181A3-B378-4398-9101-64A50AE2B5A7}"/>
  </tableStyles>
  <colors>
    <mruColors>
      <color rgb="FF192952"/>
      <color rgb="FF182951"/>
      <color rgb="FF0034A0"/>
      <color rgb="FFF2DAB1"/>
      <color rgb="FFCFAC65"/>
      <color rgb="FFC1C5C8"/>
      <color rgb="FF19A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71438</xdr:colOff>
      <xdr:row>2</xdr:row>
      <xdr:rowOff>142875</xdr:rowOff>
    </xdr:from>
    <xdr:to>
      <xdr:col>13</xdr:col>
      <xdr:colOff>638175</xdr:colOff>
      <xdr:row>56</xdr:row>
      <xdr:rowOff>82392</xdr:rowOff>
    </xdr:to>
    <xdr:grpSp>
      <xdr:nvGrpSpPr>
        <xdr:cNvPr id="27" name="Grupo 26">
          <a:extLst>
            <a:ext uri="{FF2B5EF4-FFF2-40B4-BE49-F238E27FC236}">
              <a16:creationId xmlns:a16="http://schemas.microsoft.com/office/drawing/2014/main" id="{E5827376-EA7A-5DAD-30FD-81A5328417F0}"/>
            </a:ext>
          </a:extLst>
        </xdr:cNvPr>
        <xdr:cNvGrpSpPr/>
      </xdr:nvGrpSpPr>
      <xdr:grpSpPr>
        <a:xfrm>
          <a:off x="769938" y="566208"/>
          <a:ext cx="8948737" cy="10226517"/>
          <a:chOff x="703262" y="747183"/>
          <a:chExt cx="9075738" cy="10064592"/>
        </a:xfrm>
      </xdr:grpSpPr>
      <xdr:pic>
        <xdr:nvPicPr>
          <xdr:cNvPr id="18" name="Imagen 17" descr="Interfaz de usuario gráfica, Aplicación&#10;&#10;Descripción generada automáticamente">
            <a:extLst>
              <a:ext uri="{FF2B5EF4-FFF2-40B4-BE49-F238E27FC236}">
                <a16:creationId xmlns:a16="http://schemas.microsoft.com/office/drawing/2014/main" id="{63897348-8717-44E2-A484-EC465B9572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3262" y="747183"/>
            <a:ext cx="9075738" cy="10064592"/>
          </a:xfrm>
          <a:prstGeom prst="rect">
            <a:avLst/>
          </a:prstGeom>
          <a:ln w="31750" cmpd="sng">
            <a:solidFill>
              <a:srgbClr val="002060"/>
            </a:solidFill>
            <a:prstDash val="sysDot"/>
          </a:ln>
        </xdr:spPr>
      </xdr:pic>
      <xdr:sp macro="" textlink="">
        <xdr:nvSpPr>
          <xdr:cNvPr id="20" name="CuadroTexto 19">
            <a:extLst>
              <a:ext uri="{FF2B5EF4-FFF2-40B4-BE49-F238E27FC236}">
                <a16:creationId xmlns:a16="http://schemas.microsoft.com/office/drawing/2014/main" id="{EAB870EF-69B9-4571-BA4A-7AA0C01DC91C}"/>
              </a:ext>
            </a:extLst>
          </xdr:cNvPr>
          <xdr:cNvSpPr txBox="1"/>
        </xdr:nvSpPr>
        <xdr:spPr>
          <a:xfrm>
            <a:off x="2321718" y="7562320"/>
            <a:ext cx="5747545" cy="7143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R" sz="2400" b="1">
                <a:solidFill>
                  <a:srgbClr val="0035A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PUBLICACIÓN</a:t>
            </a:r>
            <a:r>
              <a:rPr lang="es-CR" sz="2400" b="1" baseline="0">
                <a:solidFill>
                  <a:srgbClr val="0035A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442-2025</a:t>
            </a:r>
            <a:endParaRPr lang="es-CR" sz="2400" b="1">
              <a:solidFill>
                <a:srgbClr val="0035A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1" name="CuadroTexto 20">
            <a:extLst>
              <a:ext uri="{FF2B5EF4-FFF2-40B4-BE49-F238E27FC236}">
                <a16:creationId xmlns:a16="http://schemas.microsoft.com/office/drawing/2014/main" id="{5C0F6821-523A-4FC1-AC78-2241A5588EDB}"/>
              </a:ext>
            </a:extLst>
          </xdr:cNvPr>
          <xdr:cNvSpPr txBox="1"/>
        </xdr:nvSpPr>
        <xdr:spPr>
          <a:xfrm>
            <a:off x="1664493" y="8323527"/>
            <a:ext cx="6925469" cy="7570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CR" sz="2000" b="1">
                <a:solidFill>
                  <a:srgbClr val="19295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Junio, 2025</a:t>
            </a:r>
          </a:p>
        </xdr:txBody>
      </xdr:sp>
      <xdr:sp macro="" textlink="">
        <xdr:nvSpPr>
          <xdr:cNvPr id="22" name="Rectángulo 21">
            <a:extLst>
              <a:ext uri="{FF2B5EF4-FFF2-40B4-BE49-F238E27FC236}">
                <a16:creationId xmlns:a16="http://schemas.microsoft.com/office/drawing/2014/main" id="{AE5F44DC-82C5-49B0-892C-8186015AE7A1}"/>
              </a:ext>
            </a:extLst>
          </xdr:cNvPr>
          <xdr:cNvSpPr>
            <a:spLocks noChangeArrowheads="1"/>
          </xdr:cNvSpPr>
        </xdr:nvSpPr>
        <xdr:spPr bwMode="auto">
          <a:xfrm>
            <a:off x="817561" y="9817365"/>
            <a:ext cx="8151814" cy="4000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anchor="ctr">
            <a:noAutofit/>
          </a:bodyPr>
          <a:lstStyle/>
          <a:p>
            <a:pPr algn="ctr"/>
            <a:r>
              <a:rPr lang="es-CR" sz="11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San José, Paseo Colón. Av. 1, calle 24, edificio Torre Mercedes, 10º piso. </a:t>
            </a:r>
          </a:p>
          <a:p>
            <a:pPr algn="ctr"/>
            <a:r>
              <a:rPr lang="fr-FR" sz="11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Tel: 22568880, Email: </a:t>
            </a:r>
            <a:r>
              <a:rPr lang="fr-FR" sz="11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  <a:hlinkClick xmlns:r="http://schemas.openxmlformats.org/officeDocument/2006/relationships" r:id=""/>
              </a:rPr>
              <a:t>departamento.analisis.estadistico@mep.go.cr</a:t>
            </a:r>
            <a:endParaRPr lang="es-CR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19" name="CuadroTexto 18">
            <a:extLst>
              <a:ext uri="{FF2B5EF4-FFF2-40B4-BE49-F238E27FC236}">
                <a16:creationId xmlns:a16="http://schemas.microsoft.com/office/drawing/2014/main" id="{5403D02B-1C19-44CB-8AE1-0D8E6158B456}"/>
              </a:ext>
            </a:extLst>
          </xdr:cNvPr>
          <xdr:cNvSpPr txBox="1"/>
        </xdr:nvSpPr>
        <xdr:spPr>
          <a:xfrm>
            <a:off x="1384068" y="3464394"/>
            <a:ext cx="7699644" cy="41217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ctr"/>
            <a:r>
              <a:rPr lang="es-CR" sz="3600" b="1" baseline="0">
                <a:solidFill>
                  <a:srgbClr val="19295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SITUACIONES DE VIOLENCIA REPORTADAS POR LOS CENTROS EDUCATIVOS</a:t>
            </a:r>
          </a:p>
          <a:p>
            <a:pPr algn="ctr"/>
            <a:r>
              <a:rPr lang="es-CR" sz="3600" b="1" baseline="0">
                <a:solidFill>
                  <a:srgbClr val="19295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 algn="ctr"/>
            <a:r>
              <a:rPr lang="es-CR" sz="3600" b="1" baseline="0">
                <a:solidFill>
                  <a:srgbClr val="19295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2018-2023</a:t>
            </a:r>
          </a:p>
        </xdr:txBody>
      </xdr:sp>
      <xdr:pic>
        <xdr:nvPicPr>
          <xdr:cNvPr id="23" name="Imagen 22">
            <a:extLst>
              <a:ext uri="{FF2B5EF4-FFF2-40B4-BE49-F238E27FC236}">
                <a16:creationId xmlns:a16="http://schemas.microsoft.com/office/drawing/2014/main" id="{B73DD03B-E880-4506-AD67-0467508D98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075610" y="938441"/>
            <a:ext cx="3028803" cy="741154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523874</xdr:colOff>
      <xdr:row>9</xdr:row>
      <xdr:rowOff>47625</xdr:rowOff>
    </xdr:from>
    <xdr:to>
      <xdr:col>12</xdr:col>
      <xdr:colOff>130969</xdr:colOff>
      <xdr:row>11</xdr:row>
      <xdr:rowOff>166687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665BA333-29C0-43BF-BC4F-4E6D17117C09}"/>
            </a:ext>
          </a:extLst>
        </xdr:cNvPr>
        <xdr:cNvSpPr txBox="1"/>
      </xdr:nvSpPr>
      <xdr:spPr>
        <a:xfrm>
          <a:off x="8067674" y="1857375"/>
          <a:ext cx="2121695" cy="500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R" sz="1200" kern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minmepcr-my.sharepoint.com/personal/mayra_quiros_jimenez_mep_go_cr/Documents/Documentos/portadas%20revisadas.xlsx" TargetMode="External"/><Relationship Id="rId1" Type="http://schemas.openxmlformats.org/officeDocument/2006/relationships/externalLinkPath" Target="/personal/mayra_quiros_jimenez_mep_go_cr/Documents/Documentos/portadas%20revisad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 24"/>
      <sheetName val="EXCL24"/>
      <sheetName val="Exp 2024"/>
      <sheetName val="Exp 2023"/>
      <sheetName val="violencia"/>
      <sheetName val="segundo idioma"/>
      <sheetName val="Embarazadas"/>
      <sheetName val="cobertura esp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63"/>
  <sheetViews>
    <sheetView showGridLines="0" tabSelected="1" zoomScale="90" zoomScaleNormal="90" zoomScaleSheetLayoutView="100" workbookViewId="0">
      <selection activeCell="O7" sqref="O7"/>
    </sheetView>
  </sheetViews>
  <sheetFormatPr baseColWidth="10" defaultColWidth="11.42578125" defaultRowHeight="15" x14ac:dyDescent="0.25"/>
  <cols>
    <col min="1" max="14" width="10.42578125" style="208" customWidth="1"/>
    <col min="15" max="15" width="10.42578125" style="13" customWidth="1"/>
    <col min="16" max="16" width="10.7109375" style="2" customWidth="1"/>
    <col min="17" max="16384" width="11.42578125" style="13"/>
  </cols>
  <sheetData>
    <row r="1" spans="1:18" ht="14.25" x14ac:dyDescent="0.2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6"/>
      <c r="M1" s="206"/>
      <c r="N1" s="206"/>
      <c r="O1" s="41"/>
    </row>
    <row r="2" spans="1:18" ht="18.75" customHeight="1" x14ac:dyDescent="0.25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O2" s="36"/>
      <c r="Q2" s="2"/>
      <c r="R2" s="16"/>
    </row>
    <row r="3" spans="1:18" ht="15" customHeight="1" x14ac:dyDescent="0.25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O3" s="36"/>
      <c r="P3" s="281" t="s">
        <v>0</v>
      </c>
      <c r="Q3" s="2"/>
      <c r="R3" s="16"/>
    </row>
    <row r="4" spans="1:18" x14ac:dyDescent="0.25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O4" s="36"/>
      <c r="P4" s="281"/>
      <c r="Q4" s="2"/>
      <c r="R4" s="16"/>
    </row>
    <row r="5" spans="1:18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O5" s="2"/>
      <c r="Q5" s="2"/>
      <c r="R5" s="16"/>
    </row>
    <row r="6" spans="1:18" x14ac:dyDescent="0.25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O6" s="41"/>
    </row>
    <row r="7" spans="1:18" x14ac:dyDescent="0.25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O7" s="41"/>
    </row>
    <row r="8" spans="1:18" x14ac:dyDescent="0.25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O8" s="41"/>
    </row>
    <row r="9" spans="1:18" x14ac:dyDescent="0.25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O9" s="41"/>
    </row>
    <row r="10" spans="1:18" x14ac:dyDescent="0.25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O10" s="41"/>
    </row>
    <row r="11" spans="1:18" x14ac:dyDescent="0.25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O11" s="41"/>
    </row>
    <row r="12" spans="1:18" x14ac:dyDescent="0.25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O12" s="41"/>
    </row>
    <row r="13" spans="1:18" x14ac:dyDescent="0.25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O13" s="41"/>
    </row>
    <row r="14" spans="1:18" x14ac:dyDescent="0.25">
      <c r="A14" s="207"/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O14" s="41"/>
    </row>
    <row r="15" spans="1:18" x14ac:dyDescent="0.25">
      <c r="A15" s="207"/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O15" s="41"/>
    </row>
    <row r="16" spans="1:18" x14ac:dyDescent="0.25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O16" s="41"/>
    </row>
    <row r="17" spans="1:16" x14ac:dyDescent="0.25">
      <c r="A17" s="207"/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O17" s="41"/>
    </row>
    <row r="18" spans="1:16" x14ac:dyDescent="0.25">
      <c r="A18" s="207"/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O18" s="41"/>
    </row>
    <row r="19" spans="1:16" x14ac:dyDescent="0.25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O19" s="41"/>
    </row>
    <row r="20" spans="1:16" x14ac:dyDescent="0.25">
      <c r="A20" s="207"/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O20" s="41"/>
    </row>
    <row r="21" spans="1:16" x14ac:dyDescent="0.25">
      <c r="A21" s="207"/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O21" s="41"/>
    </row>
    <row r="22" spans="1:16" x14ac:dyDescent="0.25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O22" s="41"/>
      <c r="P22" s="1"/>
    </row>
    <row r="23" spans="1:16" x14ac:dyDescent="0.25">
      <c r="A23" s="207"/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O23" s="41"/>
      <c r="P23" s="1"/>
    </row>
    <row r="24" spans="1:16" x14ac:dyDescent="0.25">
      <c r="A24" s="207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O24" s="41"/>
    </row>
    <row r="25" spans="1:16" x14ac:dyDescent="0.25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O25" s="41"/>
    </row>
    <row r="26" spans="1:16" x14ac:dyDescent="0.25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O26" s="41"/>
    </row>
    <row r="27" spans="1:16" x14ac:dyDescent="0.25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O27" s="41"/>
    </row>
    <row r="28" spans="1:16" x14ac:dyDescent="0.25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O28" s="41"/>
    </row>
    <row r="29" spans="1:16" x14ac:dyDescent="0.25">
      <c r="A29" s="207"/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O29" s="41"/>
    </row>
    <row r="30" spans="1:16" x14ac:dyDescent="0.25">
      <c r="A30" s="207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O30" s="41"/>
    </row>
    <row r="31" spans="1:16" x14ac:dyDescent="0.25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O31" s="41"/>
    </row>
    <row r="32" spans="1:16" x14ac:dyDescent="0.25">
      <c r="A32" s="207"/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O32" s="41"/>
    </row>
    <row r="33" spans="1:15" x14ac:dyDescent="0.25">
      <c r="A33" s="207"/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O33" s="41"/>
    </row>
    <row r="34" spans="1:15" x14ac:dyDescent="0.25">
      <c r="A34" s="207"/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O34" s="41"/>
    </row>
    <row r="35" spans="1:15" x14ac:dyDescent="0.25">
      <c r="A35" s="207"/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O35" s="41"/>
    </row>
    <row r="36" spans="1:15" x14ac:dyDescent="0.25">
      <c r="A36" s="207"/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O36" s="41"/>
    </row>
    <row r="37" spans="1:15" x14ac:dyDescent="0.25">
      <c r="A37" s="207"/>
      <c r="B37" s="207"/>
      <c r="C37" s="207"/>
      <c r="D37" s="207"/>
      <c r="E37" s="207"/>
      <c r="F37" s="207"/>
      <c r="G37" s="207"/>
      <c r="H37" s="207"/>
      <c r="I37" s="207"/>
      <c r="J37" s="207"/>
      <c r="K37" s="207"/>
      <c r="O37" s="41"/>
    </row>
    <row r="38" spans="1:15" x14ac:dyDescent="0.25">
      <c r="A38" s="207"/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O38" s="41"/>
    </row>
    <row r="39" spans="1:15" x14ac:dyDescent="0.25">
      <c r="A39" s="207"/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O39" s="41"/>
    </row>
    <row r="40" spans="1:15" x14ac:dyDescent="0.25">
      <c r="A40" s="207"/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O40" s="41"/>
    </row>
    <row r="41" spans="1:15" x14ac:dyDescent="0.25">
      <c r="A41" s="207"/>
      <c r="B41" s="207"/>
      <c r="C41" s="207"/>
      <c r="D41" s="207"/>
      <c r="E41" s="207"/>
      <c r="F41" s="207"/>
      <c r="G41" s="207"/>
      <c r="H41" s="207"/>
      <c r="I41" s="207"/>
      <c r="J41" s="207"/>
      <c r="K41" s="207"/>
      <c r="O41" s="41"/>
    </row>
    <row r="42" spans="1:15" x14ac:dyDescent="0.25">
      <c r="A42" s="207"/>
      <c r="B42" s="207"/>
      <c r="C42" s="207"/>
      <c r="D42" s="207"/>
      <c r="E42" s="207"/>
      <c r="F42" s="207"/>
      <c r="G42" s="207"/>
      <c r="H42" s="207"/>
      <c r="I42" s="207"/>
      <c r="J42" s="207"/>
      <c r="K42" s="207"/>
      <c r="O42" s="41"/>
    </row>
    <row r="43" spans="1:15" x14ac:dyDescent="0.25">
      <c r="A43" s="207"/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O43" s="41"/>
    </row>
    <row r="44" spans="1:15" x14ac:dyDescent="0.25">
      <c r="A44" s="207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O44" s="41"/>
    </row>
    <row r="45" spans="1:15" x14ac:dyDescent="0.25">
      <c r="A45" s="207"/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O45" s="41"/>
    </row>
    <row r="46" spans="1:15" x14ac:dyDescent="0.25">
      <c r="A46" s="207"/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O46" s="41"/>
    </row>
    <row r="47" spans="1:15" x14ac:dyDescent="0.25">
      <c r="A47" s="207"/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O47" s="41"/>
    </row>
    <row r="48" spans="1:15" x14ac:dyDescent="0.25">
      <c r="A48" s="207"/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O48" s="41"/>
    </row>
    <row r="49" spans="1:15" x14ac:dyDescent="0.25">
      <c r="A49" s="207"/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O49" s="41"/>
    </row>
    <row r="50" spans="1:15" x14ac:dyDescent="0.25">
      <c r="A50" s="207"/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O50" s="41"/>
    </row>
    <row r="51" spans="1:15" x14ac:dyDescent="0.25">
      <c r="A51" s="207"/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O51" s="41"/>
    </row>
    <row r="52" spans="1:15" x14ac:dyDescent="0.25">
      <c r="A52" s="207"/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O52" s="41"/>
    </row>
    <row r="53" spans="1:15" x14ac:dyDescent="0.25">
      <c r="A53" s="207"/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O53" s="41"/>
    </row>
    <row r="54" spans="1:15" x14ac:dyDescent="0.25">
      <c r="A54" s="207"/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O54" s="41"/>
    </row>
    <row r="55" spans="1:15" x14ac:dyDescent="0.25">
      <c r="A55" s="207"/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O55" s="41"/>
    </row>
    <row r="56" spans="1:15" x14ac:dyDescent="0.25">
      <c r="A56" s="207"/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O56" s="41"/>
    </row>
    <row r="57" spans="1:15" x14ac:dyDescent="0.25">
      <c r="A57" s="207"/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O57" s="41"/>
    </row>
    <row r="58" spans="1:15" x14ac:dyDescent="0.25">
      <c r="A58" s="207"/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O58" s="41"/>
    </row>
    <row r="59" spans="1:15" x14ac:dyDescent="0.25">
      <c r="A59" s="207"/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O59" s="41"/>
    </row>
    <row r="60" spans="1:15" x14ac:dyDescent="0.25">
      <c r="A60" s="207"/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O60" s="41"/>
    </row>
    <row r="61" spans="1:15" x14ac:dyDescent="0.25">
      <c r="A61" s="207"/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O61" s="41"/>
    </row>
    <row r="62" spans="1:15" x14ac:dyDescent="0.25">
      <c r="A62" s="207"/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O62" s="41"/>
    </row>
    <row r="63" spans="1:15" x14ac:dyDescent="0.25">
      <c r="A63" s="207"/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O63" s="41"/>
    </row>
  </sheetData>
  <mergeCells count="1">
    <mergeCell ref="P3:P4"/>
  </mergeCells>
  <hyperlinks>
    <hyperlink ref="P3" location="INDICE!A1" display="INDICE" xr:uid="{AB02912D-9C93-4BBD-AA48-D693AB1C6CF3}"/>
    <hyperlink ref="P3:P4" location="Contenido!A1" display="Contenido" xr:uid="{25EB02A3-BA1D-4DD3-9266-97B638753EA4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6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>
    <tabColor rgb="FFF2DAB1"/>
    <pageSetUpPr fitToPage="1"/>
  </sheetPr>
  <dimension ref="A1:AT77"/>
  <sheetViews>
    <sheetView showGridLines="0" topLeftCell="AD1" zoomScaleNormal="100" zoomScaleSheetLayoutView="100" workbookViewId="0">
      <selection activeCell="AR2" sqref="AR2:AR3"/>
    </sheetView>
  </sheetViews>
  <sheetFormatPr baseColWidth="10" defaultColWidth="11.42578125" defaultRowHeight="15" customHeight="1" x14ac:dyDescent="0.2"/>
  <cols>
    <col min="1" max="1" width="19.42578125" style="1" customWidth="1"/>
    <col min="2" max="7" width="5.140625" style="1" customWidth="1"/>
    <col min="8" max="8" width="1.5703125" style="1" customWidth="1"/>
    <col min="9" max="14" width="5.140625" style="1" customWidth="1"/>
    <col min="15" max="15" width="1.5703125" style="1" customWidth="1"/>
    <col min="16" max="21" width="5.140625" style="1" customWidth="1"/>
    <col min="22" max="22" width="1.5703125" style="1" customWidth="1"/>
    <col min="23" max="28" width="5.140625" style="1" customWidth="1"/>
    <col min="29" max="29" width="1.5703125" style="1" customWidth="1"/>
    <col min="30" max="35" width="5.140625" style="1" customWidth="1"/>
    <col min="36" max="36" width="1.5703125" style="1" customWidth="1"/>
    <col min="37" max="42" width="5.140625" style="1" customWidth="1"/>
    <col min="43" max="43" width="7.7109375" style="1" customWidth="1"/>
    <col min="44" max="80" width="10.7109375" style="2" customWidth="1"/>
    <col min="81" max="16384" width="11.42578125" style="2"/>
  </cols>
  <sheetData>
    <row r="1" spans="1:46" ht="15" customHeight="1" x14ac:dyDescent="0.2">
      <c r="A1" s="156" t="s">
        <v>267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36"/>
      <c r="AT1" s="16"/>
    </row>
    <row r="2" spans="1:46" ht="15" customHeight="1" x14ac:dyDescent="0.2">
      <c r="A2" s="156" t="s">
        <v>255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36"/>
      <c r="AR2" s="281" t="s">
        <v>0</v>
      </c>
      <c r="AT2" s="16"/>
    </row>
    <row r="3" spans="1:46" ht="15" customHeight="1" x14ac:dyDescent="0.2">
      <c r="A3" s="156" t="s">
        <v>224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36"/>
      <c r="AR3" s="281"/>
      <c r="AT3" s="16"/>
    </row>
    <row r="4" spans="1:46" ht="15" customHeight="1" x14ac:dyDescent="0.2">
      <c r="A4" s="156" t="s">
        <v>194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36"/>
      <c r="AR4" s="12"/>
      <c r="AS4" s="20"/>
      <c r="AT4" s="16"/>
    </row>
    <row r="5" spans="1:46" ht="15" customHeight="1" x14ac:dyDescent="0.2">
      <c r="A5" s="156" t="s">
        <v>195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36"/>
      <c r="AR5" s="12"/>
      <c r="AS5" s="20"/>
      <c r="AT5" s="16"/>
    </row>
    <row r="6" spans="1:46" ht="41.25" customHeight="1" x14ac:dyDescent="0.2">
      <c r="A6" s="303" t="s">
        <v>225</v>
      </c>
      <c r="B6" s="162" t="s">
        <v>256</v>
      </c>
      <c r="C6" s="162"/>
      <c r="D6" s="162"/>
      <c r="E6" s="162"/>
      <c r="F6" s="162"/>
      <c r="G6" s="162"/>
      <c r="H6" s="81"/>
      <c r="I6" s="162" t="s">
        <v>257</v>
      </c>
      <c r="J6" s="162"/>
      <c r="K6" s="162"/>
      <c r="L6" s="162"/>
      <c r="M6" s="162"/>
      <c r="N6" s="162"/>
      <c r="O6" s="81"/>
      <c r="P6" s="162" t="s">
        <v>258</v>
      </c>
      <c r="Q6" s="162"/>
      <c r="R6" s="162"/>
      <c r="S6" s="162"/>
      <c r="T6" s="162"/>
      <c r="U6" s="162"/>
      <c r="V6" s="81"/>
      <c r="W6" s="162" t="s">
        <v>259</v>
      </c>
      <c r="X6" s="162"/>
      <c r="Y6" s="162"/>
      <c r="Z6" s="162"/>
      <c r="AA6" s="162"/>
      <c r="AB6" s="162"/>
      <c r="AC6" s="81"/>
      <c r="AD6" s="162" t="s">
        <v>260</v>
      </c>
      <c r="AE6" s="162"/>
      <c r="AF6" s="162"/>
      <c r="AG6" s="162"/>
      <c r="AH6" s="162"/>
      <c r="AI6" s="162"/>
      <c r="AJ6" s="81"/>
      <c r="AK6" s="162" t="s">
        <v>15</v>
      </c>
      <c r="AL6" s="162"/>
      <c r="AM6" s="162"/>
      <c r="AN6" s="162"/>
      <c r="AO6" s="162"/>
      <c r="AP6" s="162"/>
      <c r="AQ6" s="2"/>
      <c r="AT6" s="16"/>
    </row>
    <row r="7" spans="1:46" ht="21" customHeight="1" x14ac:dyDescent="0.2">
      <c r="A7" s="303"/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  <c r="V7" s="83"/>
      <c r="W7" s="82">
        <v>2018</v>
      </c>
      <c r="X7" s="83">
        <v>2019</v>
      </c>
      <c r="Y7" s="83">
        <v>2020</v>
      </c>
      <c r="Z7" s="83">
        <v>2021</v>
      </c>
      <c r="AA7" s="82">
        <v>2022</v>
      </c>
      <c r="AB7" s="83">
        <v>2023</v>
      </c>
      <c r="AC7" s="83"/>
      <c r="AD7" s="82">
        <v>2018</v>
      </c>
      <c r="AE7" s="83">
        <v>2019</v>
      </c>
      <c r="AF7" s="83">
        <v>2020</v>
      </c>
      <c r="AG7" s="83">
        <v>2021</v>
      </c>
      <c r="AH7" s="82">
        <v>2022</v>
      </c>
      <c r="AI7" s="83">
        <v>2023</v>
      </c>
      <c r="AJ7" s="83"/>
      <c r="AK7" s="82">
        <v>2018</v>
      </c>
      <c r="AL7" s="83">
        <v>2019</v>
      </c>
      <c r="AM7" s="83">
        <v>2020</v>
      </c>
      <c r="AN7" s="83">
        <v>2021</v>
      </c>
      <c r="AO7" s="82">
        <v>2022</v>
      </c>
      <c r="AP7" s="83">
        <v>2023</v>
      </c>
      <c r="AQ7" s="2"/>
    </row>
    <row r="8" spans="1:46" ht="12.75" x14ac:dyDescent="0.2">
      <c r="A8" s="67"/>
      <c r="B8" s="68"/>
      <c r="C8" s="69"/>
      <c r="D8" s="69"/>
      <c r="E8" s="69"/>
      <c r="F8" s="69"/>
      <c r="G8" s="69"/>
      <c r="H8" s="68"/>
      <c r="I8" s="69"/>
      <c r="J8" s="69"/>
      <c r="K8" s="68"/>
      <c r="L8" s="69"/>
      <c r="M8" s="69"/>
      <c r="N8" s="69"/>
      <c r="O8" s="69"/>
      <c r="P8" s="69"/>
      <c r="Q8" s="68"/>
      <c r="R8" s="69"/>
      <c r="S8" s="69"/>
      <c r="T8" s="69"/>
      <c r="U8" s="69"/>
      <c r="V8" s="68"/>
      <c r="W8" s="69"/>
      <c r="X8" s="69"/>
      <c r="Y8" s="69"/>
      <c r="Z8" s="68"/>
      <c r="AA8" s="68"/>
      <c r="AB8" s="68"/>
      <c r="AC8" s="69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6" ht="15" customHeight="1" x14ac:dyDescent="0.2">
      <c r="A9" s="36" t="s">
        <v>35</v>
      </c>
      <c r="B9" s="84">
        <f>SUM(B10:B36)</f>
        <v>114</v>
      </c>
      <c r="C9" s="84">
        <f t="shared" ref="C9:G9" si="0">SUM(C10:C36)</f>
        <v>233</v>
      </c>
      <c r="D9" s="84">
        <f t="shared" si="0"/>
        <v>39</v>
      </c>
      <c r="E9" s="84">
        <f t="shared" si="0"/>
        <v>139</v>
      </c>
      <c r="F9" s="84">
        <f t="shared" si="0"/>
        <v>192</v>
      </c>
      <c r="G9" s="84">
        <f t="shared" si="0"/>
        <v>170</v>
      </c>
      <c r="H9" s="84"/>
      <c r="I9" s="84">
        <f>SUM(I10:I36)</f>
        <v>267</v>
      </c>
      <c r="J9" s="84">
        <f t="shared" ref="J9" si="1">SUM(J10:J36)</f>
        <v>627</v>
      </c>
      <c r="K9" s="84">
        <f t="shared" ref="K9" si="2">SUM(K10:K36)</f>
        <v>131</v>
      </c>
      <c r="L9" s="84">
        <f t="shared" ref="L9" si="3">SUM(L10:L36)</f>
        <v>285</v>
      </c>
      <c r="M9" s="84">
        <f t="shared" ref="M9" si="4">SUM(M10:M36)</f>
        <v>523</v>
      </c>
      <c r="N9" s="84">
        <f t="shared" ref="N9" si="5">SUM(N10:N36)</f>
        <v>508</v>
      </c>
      <c r="O9" s="84"/>
      <c r="P9" s="84" t="s">
        <v>261</v>
      </c>
      <c r="Q9" s="84" t="s">
        <v>261</v>
      </c>
      <c r="R9" s="84">
        <f t="shared" ref="R9:U9" si="6">SUM(R10:R36)</f>
        <v>18</v>
      </c>
      <c r="S9" s="84">
        <f t="shared" si="6"/>
        <v>101</v>
      </c>
      <c r="T9" s="84">
        <f t="shared" si="6"/>
        <v>280</v>
      </c>
      <c r="U9" s="84">
        <f t="shared" si="6"/>
        <v>257</v>
      </c>
      <c r="V9" s="71"/>
      <c r="W9" s="84">
        <f t="shared" ref="W9:AB9" si="7">SUM(W10:W36)</f>
        <v>243</v>
      </c>
      <c r="X9" s="84">
        <f t="shared" si="7"/>
        <v>438</v>
      </c>
      <c r="Y9" s="84">
        <f t="shared" si="7"/>
        <v>123</v>
      </c>
      <c r="Z9" s="84">
        <f t="shared" si="7"/>
        <v>255</v>
      </c>
      <c r="AA9" s="84">
        <f t="shared" si="7"/>
        <v>247</v>
      </c>
      <c r="AB9" s="84">
        <f t="shared" si="7"/>
        <v>345</v>
      </c>
      <c r="AC9" s="84"/>
      <c r="AD9" s="84">
        <f t="shared" ref="AD9:AI9" si="8">SUM(AD10:AD36)</f>
        <v>11</v>
      </c>
      <c r="AE9" s="84">
        <f t="shared" si="8"/>
        <v>11</v>
      </c>
      <c r="AF9" s="84">
        <f t="shared" si="8"/>
        <v>3</v>
      </c>
      <c r="AG9" s="84">
        <f t="shared" si="8"/>
        <v>20</v>
      </c>
      <c r="AH9" s="84">
        <f t="shared" si="8"/>
        <v>8</v>
      </c>
      <c r="AI9" s="84">
        <f t="shared" si="8"/>
        <v>9</v>
      </c>
      <c r="AJ9" s="84"/>
      <c r="AK9" s="84">
        <f t="shared" ref="AK9:AP9" si="9">SUM(AK10:AK36)</f>
        <v>68</v>
      </c>
      <c r="AL9" s="84">
        <f t="shared" si="9"/>
        <v>90</v>
      </c>
      <c r="AM9" s="84">
        <f t="shared" si="9"/>
        <v>48</v>
      </c>
      <c r="AN9" s="84">
        <f t="shared" si="9"/>
        <v>15</v>
      </c>
      <c r="AO9" s="84">
        <f t="shared" si="9"/>
        <v>80</v>
      </c>
      <c r="AP9" s="84">
        <f t="shared" si="9"/>
        <v>72</v>
      </c>
    </row>
    <row r="10" spans="1:46" ht="15" customHeight="1" x14ac:dyDescent="0.2">
      <c r="A10" s="32" t="s">
        <v>226</v>
      </c>
      <c r="B10" s="85">
        <v>18</v>
      </c>
      <c r="C10" s="85">
        <v>33</v>
      </c>
      <c r="D10" s="85">
        <v>2</v>
      </c>
      <c r="E10" s="85">
        <v>12</v>
      </c>
      <c r="F10" s="85">
        <v>14</v>
      </c>
      <c r="G10" s="85">
        <v>13</v>
      </c>
      <c r="H10" s="85"/>
      <c r="I10" s="85">
        <v>21</v>
      </c>
      <c r="J10" s="85">
        <v>55</v>
      </c>
      <c r="K10" s="85">
        <v>10</v>
      </c>
      <c r="L10" s="85">
        <v>24</v>
      </c>
      <c r="M10" s="85">
        <v>47</v>
      </c>
      <c r="N10" s="85">
        <v>32</v>
      </c>
      <c r="O10" s="85"/>
      <c r="P10" s="85" t="s">
        <v>261</v>
      </c>
      <c r="Q10" s="85" t="s">
        <v>261</v>
      </c>
      <c r="R10" s="85">
        <v>1</v>
      </c>
      <c r="S10" s="85">
        <v>4</v>
      </c>
      <c r="T10" s="85">
        <v>9</v>
      </c>
      <c r="U10" s="85">
        <v>21</v>
      </c>
      <c r="V10" s="71"/>
      <c r="W10" s="85">
        <v>15</v>
      </c>
      <c r="X10" s="85">
        <v>21</v>
      </c>
      <c r="Y10" s="85">
        <v>1</v>
      </c>
      <c r="Z10" s="85">
        <v>9</v>
      </c>
      <c r="AA10" s="85">
        <v>13</v>
      </c>
      <c r="AB10" s="85">
        <v>7</v>
      </c>
      <c r="AC10" s="85"/>
      <c r="AD10" s="85">
        <v>3</v>
      </c>
      <c r="AE10" s="85">
        <v>1</v>
      </c>
      <c r="AF10" s="85">
        <v>0</v>
      </c>
      <c r="AG10" s="85">
        <v>2</v>
      </c>
      <c r="AH10" s="85">
        <v>0</v>
      </c>
      <c r="AI10" s="85">
        <v>1</v>
      </c>
      <c r="AJ10" s="85"/>
      <c r="AK10" s="85">
        <v>10</v>
      </c>
      <c r="AL10" s="85">
        <v>21</v>
      </c>
      <c r="AM10" s="85">
        <v>2</v>
      </c>
      <c r="AN10" s="85">
        <v>1</v>
      </c>
      <c r="AO10" s="85">
        <v>18</v>
      </c>
      <c r="AP10" s="85">
        <v>3</v>
      </c>
    </row>
    <row r="11" spans="1:46" ht="15" customHeight="1" x14ac:dyDescent="0.2">
      <c r="A11" s="32" t="s">
        <v>227</v>
      </c>
      <c r="B11" s="85">
        <v>5</v>
      </c>
      <c r="C11" s="85">
        <v>10</v>
      </c>
      <c r="D11" s="85">
        <v>2</v>
      </c>
      <c r="E11" s="85">
        <v>6</v>
      </c>
      <c r="F11" s="85">
        <v>21</v>
      </c>
      <c r="G11" s="85">
        <v>8</v>
      </c>
      <c r="H11" s="85"/>
      <c r="I11" s="85">
        <v>14</v>
      </c>
      <c r="J11" s="85">
        <v>23</v>
      </c>
      <c r="K11" s="85">
        <v>4</v>
      </c>
      <c r="L11" s="85">
        <v>12</v>
      </c>
      <c r="M11" s="85">
        <v>29</v>
      </c>
      <c r="N11" s="85">
        <v>38</v>
      </c>
      <c r="O11" s="85"/>
      <c r="P11" s="85" t="s">
        <v>261</v>
      </c>
      <c r="Q11" s="85" t="s">
        <v>261</v>
      </c>
      <c r="R11" s="85">
        <v>1</v>
      </c>
      <c r="S11" s="85">
        <v>5</v>
      </c>
      <c r="T11" s="85">
        <v>6</v>
      </c>
      <c r="U11" s="85">
        <v>17</v>
      </c>
      <c r="V11" s="71"/>
      <c r="W11" s="85">
        <v>9</v>
      </c>
      <c r="X11" s="85">
        <v>19</v>
      </c>
      <c r="Y11" s="85">
        <v>1</v>
      </c>
      <c r="Z11" s="85">
        <v>6</v>
      </c>
      <c r="AA11" s="85">
        <v>3</v>
      </c>
      <c r="AB11" s="85">
        <v>18</v>
      </c>
      <c r="AC11" s="85"/>
      <c r="AD11" s="85">
        <v>0</v>
      </c>
      <c r="AE11" s="85">
        <v>0</v>
      </c>
      <c r="AF11" s="85">
        <v>0</v>
      </c>
      <c r="AG11" s="85">
        <v>5</v>
      </c>
      <c r="AH11" s="85">
        <v>1</v>
      </c>
      <c r="AI11" s="85">
        <v>0</v>
      </c>
      <c r="AJ11" s="85"/>
      <c r="AK11" s="85">
        <v>16</v>
      </c>
      <c r="AL11" s="85">
        <v>4</v>
      </c>
      <c r="AM11" s="85">
        <v>0</v>
      </c>
      <c r="AN11" s="85">
        <v>0</v>
      </c>
      <c r="AO11" s="85">
        <v>17</v>
      </c>
      <c r="AP11" s="85">
        <v>2</v>
      </c>
    </row>
    <row r="12" spans="1:46" ht="15" customHeight="1" x14ac:dyDescent="0.2">
      <c r="A12" s="32" t="s">
        <v>228</v>
      </c>
      <c r="B12" s="85">
        <v>1</v>
      </c>
      <c r="C12" s="85">
        <v>17</v>
      </c>
      <c r="D12" s="85">
        <v>3</v>
      </c>
      <c r="E12" s="85">
        <v>9</v>
      </c>
      <c r="F12" s="85">
        <v>36</v>
      </c>
      <c r="G12" s="85">
        <v>12</v>
      </c>
      <c r="H12" s="85"/>
      <c r="I12" s="85">
        <v>12</v>
      </c>
      <c r="J12" s="85">
        <v>23</v>
      </c>
      <c r="K12" s="85">
        <v>8</v>
      </c>
      <c r="L12" s="85">
        <v>21</v>
      </c>
      <c r="M12" s="85">
        <v>41</v>
      </c>
      <c r="N12" s="85">
        <v>30</v>
      </c>
      <c r="O12" s="85"/>
      <c r="P12" s="85" t="s">
        <v>261</v>
      </c>
      <c r="Q12" s="85" t="s">
        <v>261</v>
      </c>
      <c r="R12" s="85">
        <v>2</v>
      </c>
      <c r="S12" s="85">
        <v>7</v>
      </c>
      <c r="T12" s="85">
        <v>29</v>
      </c>
      <c r="U12" s="85">
        <v>8</v>
      </c>
      <c r="V12" s="71"/>
      <c r="W12" s="85">
        <v>12</v>
      </c>
      <c r="X12" s="85">
        <v>15</v>
      </c>
      <c r="Y12" s="85">
        <v>4</v>
      </c>
      <c r="Z12" s="85">
        <v>13</v>
      </c>
      <c r="AA12" s="85">
        <v>11</v>
      </c>
      <c r="AB12" s="85">
        <v>16</v>
      </c>
      <c r="AC12" s="85"/>
      <c r="AD12" s="85">
        <v>1</v>
      </c>
      <c r="AE12" s="85">
        <v>0</v>
      </c>
      <c r="AF12" s="85">
        <v>0</v>
      </c>
      <c r="AG12" s="85">
        <v>0</v>
      </c>
      <c r="AH12" s="85">
        <v>0</v>
      </c>
      <c r="AI12" s="85">
        <v>3</v>
      </c>
      <c r="AJ12" s="85"/>
      <c r="AK12" s="85">
        <v>3</v>
      </c>
      <c r="AL12" s="85">
        <v>3</v>
      </c>
      <c r="AM12" s="85">
        <v>1</v>
      </c>
      <c r="AN12" s="85">
        <v>1</v>
      </c>
      <c r="AO12" s="85">
        <v>2</v>
      </c>
      <c r="AP12" s="85">
        <v>0</v>
      </c>
    </row>
    <row r="13" spans="1:46" ht="15" customHeight="1" x14ac:dyDescent="0.2">
      <c r="A13" s="32" t="s">
        <v>229</v>
      </c>
      <c r="B13" s="85">
        <v>11</v>
      </c>
      <c r="C13" s="85">
        <v>13</v>
      </c>
      <c r="D13" s="85">
        <v>2</v>
      </c>
      <c r="E13" s="85">
        <v>4</v>
      </c>
      <c r="F13" s="85">
        <v>9</v>
      </c>
      <c r="G13" s="85">
        <v>7</v>
      </c>
      <c r="H13" s="85"/>
      <c r="I13" s="85">
        <v>28</v>
      </c>
      <c r="J13" s="85">
        <v>43</v>
      </c>
      <c r="K13" s="85">
        <v>15</v>
      </c>
      <c r="L13" s="85">
        <v>19</v>
      </c>
      <c r="M13" s="85">
        <v>32</v>
      </c>
      <c r="N13" s="85">
        <v>24</v>
      </c>
      <c r="O13" s="85"/>
      <c r="P13" s="85" t="s">
        <v>261</v>
      </c>
      <c r="Q13" s="85" t="s">
        <v>261</v>
      </c>
      <c r="R13" s="85">
        <v>5</v>
      </c>
      <c r="S13" s="85">
        <v>9</v>
      </c>
      <c r="T13" s="85">
        <v>22</v>
      </c>
      <c r="U13" s="85">
        <v>12</v>
      </c>
      <c r="V13" s="71"/>
      <c r="W13" s="85">
        <v>23</v>
      </c>
      <c r="X13" s="85">
        <v>27</v>
      </c>
      <c r="Y13" s="85">
        <v>7</v>
      </c>
      <c r="Z13" s="85">
        <v>9</v>
      </c>
      <c r="AA13" s="85">
        <v>12</v>
      </c>
      <c r="AB13" s="85">
        <v>7</v>
      </c>
      <c r="AC13" s="85"/>
      <c r="AD13" s="85">
        <v>2</v>
      </c>
      <c r="AE13" s="85">
        <v>4</v>
      </c>
      <c r="AF13" s="85">
        <v>0</v>
      </c>
      <c r="AG13" s="85">
        <v>1</v>
      </c>
      <c r="AH13" s="85">
        <v>3</v>
      </c>
      <c r="AI13" s="85">
        <v>1</v>
      </c>
      <c r="AJ13" s="85"/>
      <c r="AK13" s="85">
        <v>1</v>
      </c>
      <c r="AL13" s="85">
        <v>6</v>
      </c>
      <c r="AM13" s="85">
        <v>4</v>
      </c>
      <c r="AN13" s="85">
        <v>1</v>
      </c>
      <c r="AO13" s="85">
        <v>4</v>
      </c>
      <c r="AP13" s="85">
        <v>1</v>
      </c>
    </row>
    <row r="14" spans="1:46" ht="15" customHeight="1" x14ac:dyDescent="0.2">
      <c r="A14" s="32" t="s">
        <v>230</v>
      </c>
      <c r="B14" s="85">
        <v>3</v>
      </c>
      <c r="C14" s="85">
        <v>3</v>
      </c>
      <c r="D14" s="85">
        <v>1</v>
      </c>
      <c r="E14" s="85">
        <v>1</v>
      </c>
      <c r="F14" s="85">
        <v>2</v>
      </c>
      <c r="G14" s="85">
        <v>3</v>
      </c>
      <c r="H14" s="85"/>
      <c r="I14" s="85">
        <v>6</v>
      </c>
      <c r="J14" s="85">
        <v>8</v>
      </c>
      <c r="K14" s="85">
        <v>0</v>
      </c>
      <c r="L14" s="85">
        <v>3</v>
      </c>
      <c r="M14" s="85">
        <v>10</v>
      </c>
      <c r="N14" s="85">
        <v>7</v>
      </c>
      <c r="O14" s="85"/>
      <c r="P14" s="85" t="s">
        <v>261</v>
      </c>
      <c r="Q14" s="85" t="s">
        <v>261</v>
      </c>
      <c r="R14" s="85">
        <v>0</v>
      </c>
      <c r="S14" s="85">
        <v>1</v>
      </c>
      <c r="T14" s="85">
        <v>10</v>
      </c>
      <c r="U14" s="85">
        <v>3</v>
      </c>
      <c r="V14" s="71"/>
      <c r="W14" s="85">
        <v>5</v>
      </c>
      <c r="X14" s="85">
        <v>7</v>
      </c>
      <c r="Y14" s="85">
        <v>3</v>
      </c>
      <c r="Z14" s="85">
        <v>2</v>
      </c>
      <c r="AA14" s="85">
        <v>7</v>
      </c>
      <c r="AB14" s="85">
        <v>8</v>
      </c>
      <c r="AC14" s="85"/>
      <c r="AD14" s="85">
        <v>0</v>
      </c>
      <c r="AE14" s="85">
        <v>0</v>
      </c>
      <c r="AF14" s="85">
        <v>0</v>
      </c>
      <c r="AG14" s="85">
        <v>0</v>
      </c>
      <c r="AH14" s="85">
        <v>0</v>
      </c>
      <c r="AI14" s="85">
        <v>0</v>
      </c>
      <c r="AJ14" s="85"/>
      <c r="AK14" s="85">
        <v>0</v>
      </c>
      <c r="AL14" s="85">
        <v>0</v>
      </c>
      <c r="AM14" s="85">
        <v>0</v>
      </c>
      <c r="AN14" s="85">
        <v>0</v>
      </c>
      <c r="AO14" s="85">
        <v>0</v>
      </c>
      <c r="AP14" s="85">
        <v>2</v>
      </c>
    </row>
    <row r="15" spans="1:46" ht="15" customHeight="1" x14ac:dyDescent="0.2">
      <c r="A15" s="32" t="s">
        <v>231</v>
      </c>
      <c r="B15" s="85">
        <v>1</v>
      </c>
      <c r="C15" s="85">
        <v>11</v>
      </c>
      <c r="D15" s="85">
        <v>1</v>
      </c>
      <c r="E15" s="85">
        <v>3</v>
      </c>
      <c r="F15" s="85">
        <v>3</v>
      </c>
      <c r="G15" s="85">
        <v>4</v>
      </c>
      <c r="H15" s="85"/>
      <c r="I15" s="85">
        <v>17</v>
      </c>
      <c r="J15" s="85">
        <v>18</v>
      </c>
      <c r="K15" s="85">
        <v>0</v>
      </c>
      <c r="L15" s="85">
        <v>13</v>
      </c>
      <c r="M15" s="85">
        <v>13</v>
      </c>
      <c r="N15" s="85">
        <v>12</v>
      </c>
      <c r="O15" s="85"/>
      <c r="P15" s="85" t="s">
        <v>261</v>
      </c>
      <c r="Q15" s="85" t="s">
        <v>261</v>
      </c>
      <c r="R15" s="85">
        <v>2</v>
      </c>
      <c r="S15" s="85">
        <v>3</v>
      </c>
      <c r="T15" s="85">
        <v>6</v>
      </c>
      <c r="U15" s="85">
        <v>15</v>
      </c>
      <c r="V15" s="71"/>
      <c r="W15" s="85">
        <v>9</v>
      </c>
      <c r="X15" s="85">
        <v>14</v>
      </c>
      <c r="Y15" s="85">
        <v>4</v>
      </c>
      <c r="Z15" s="85">
        <v>4</v>
      </c>
      <c r="AA15" s="85">
        <v>6</v>
      </c>
      <c r="AB15" s="85">
        <v>12</v>
      </c>
      <c r="AC15" s="85"/>
      <c r="AD15" s="85">
        <v>0</v>
      </c>
      <c r="AE15" s="85">
        <v>0</v>
      </c>
      <c r="AF15" s="85">
        <v>0</v>
      </c>
      <c r="AG15" s="85">
        <v>1</v>
      </c>
      <c r="AH15" s="85">
        <v>0</v>
      </c>
      <c r="AI15" s="85">
        <v>0</v>
      </c>
      <c r="AJ15" s="85"/>
      <c r="AK15" s="85">
        <v>0</v>
      </c>
      <c r="AL15" s="85">
        <v>0</v>
      </c>
      <c r="AM15" s="85">
        <v>0</v>
      </c>
      <c r="AN15" s="85">
        <v>1</v>
      </c>
      <c r="AO15" s="85">
        <v>2</v>
      </c>
      <c r="AP15" s="85">
        <v>2</v>
      </c>
    </row>
    <row r="16" spans="1:46" ht="15" customHeight="1" x14ac:dyDescent="0.2">
      <c r="A16" s="32" t="s">
        <v>232</v>
      </c>
      <c r="B16" s="85">
        <v>0</v>
      </c>
      <c r="C16" s="85">
        <v>1</v>
      </c>
      <c r="D16" s="85">
        <v>2</v>
      </c>
      <c r="E16" s="85">
        <v>6</v>
      </c>
      <c r="F16" s="85">
        <v>0</v>
      </c>
      <c r="G16" s="85">
        <v>2</v>
      </c>
      <c r="H16" s="85"/>
      <c r="I16" s="85">
        <v>2</v>
      </c>
      <c r="J16" s="85">
        <v>2</v>
      </c>
      <c r="K16" s="85">
        <v>3</v>
      </c>
      <c r="L16" s="85">
        <v>6</v>
      </c>
      <c r="M16" s="85">
        <v>8</v>
      </c>
      <c r="N16" s="85">
        <v>6</v>
      </c>
      <c r="O16" s="85"/>
      <c r="P16" s="85" t="s">
        <v>261</v>
      </c>
      <c r="Q16" s="85" t="s">
        <v>261</v>
      </c>
      <c r="R16" s="85">
        <v>0</v>
      </c>
      <c r="S16" s="85">
        <v>0</v>
      </c>
      <c r="T16" s="85">
        <v>1</v>
      </c>
      <c r="U16" s="85">
        <v>1</v>
      </c>
      <c r="V16" s="71"/>
      <c r="W16" s="85">
        <v>3</v>
      </c>
      <c r="X16" s="85">
        <v>3</v>
      </c>
      <c r="Y16" s="85">
        <v>0</v>
      </c>
      <c r="Z16" s="85">
        <v>2</v>
      </c>
      <c r="AA16" s="85">
        <v>0</v>
      </c>
      <c r="AB16" s="85">
        <v>2</v>
      </c>
      <c r="AC16" s="85"/>
      <c r="AD16" s="85">
        <v>0</v>
      </c>
      <c r="AE16" s="85">
        <v>0</v>
      </c>
      <c r="AF16" s="85">
        <v>0</v>
      </c>
      <c r="AG16" s="85">
        <v>1</v>
      </c>
      <c r="AH16" s="85">
        <v>0</v>
      </c>
      <c r="AI16" s="85">
        <v>0</v>
      </c>
      <c r="AJ16" s="85"/>
      <c r="AK16" s="85">
        <v>0</v>
      </c>
      <c r="AL16" s="85">
        <v>1</v>
      </c>
      <c r="AM16" s="85">
        <v>0</v>
      </c>
      <c r="AN16" s="85">
        <v>0</v>
      </c>
      <c r="AO16" s="85">
        <v>0</v>
      </c>
      <c r="AP16" s="85">
        <v>0</v>
      </c>
    </row>
    <row r="17" spans="1:42" ht="15" customHeight="1" x14ac:dyDescent="0.2">
      <c r="A17" s="32" t="s">
        <v>233</v>
      </c>
      <c r="B17" s="85">
        <v>4</v>
      </c>
      <c r="C17" s="85">
        <v>36</v>
      </c>
      <c r="D17" s="85">
        <v>6</v>
      </c>
      <c r="E17" s="85">
        <v>21</v>
      </c>
      <c r="F17" s="85">
        <v>25</v>
      </c>
      <c r="G17" s="85">
        <v>17</v>
      </c>
      <c r="H17" s="85"/>
      <c r="I17" s="85">
        <v>22</v>
      </c>
      <c r="J17" s="85">
        <v>73</v>
      </c>
      <c r="K17" s="85">
        <v>10</v>
      </c>
      <c r="L17" s="85">
        <v>29</v>
      </c>
      <c r="M17" s="85">
        <v>57</v>
      </c>
      <c r="N17" s="85">
        <v>68</v>
      </c>
      <c r="O17" s="85"/>
      <c r="P17" s="85" t="s">
        <v>261</v>
      </c>
      <c r="Q17" s="85" t="s">
        <v>261</v>
      </c>
      <c r="R17" s="85">
        <v>1</v>
      </c>
      <c r="S17" s="85">
        <v>7</v>
      </c>
      <c r="T17" s="85">
        <v>20</v>
      </c>
      <c r="U17" s="85">
        <v>49</v>
      </c>
      <c r="V17" s="71"/>
      <c r="W17" s="85">
        <v>19</v>
      </c>
      <c r="X17" s="85">
        <v>35</v>
      </c>
      <c r="Y17" s="85">
        <v>16</v>
      </c>
      <c r="Z17" s="85">
        <v>12</v>
      </c>
      <c r="AA17" s="85">
        <v>14</v>
      </c>
      <c r="AB17" s="85">
        <v>23</v>
      </c>
      <c r="AC17" s="85"/>
      <c r="AD17" s="85">
        <v>1</v>
      </c>
      <c r="AE17" s="85">
        <v>1</v>
      </c>
      <c r="AF17" s="85">
        <v>0</v>
      </c>
      <c r="AG17" s="85">
        <v>2</v>
      </c>
      <c r="AH17" s="85">
        <v>0</v>
      </c>
      <c r="AI17" s="85">
        <v>1</v>
      </c>
      <c r="AJ17" s="85"/>
      <c r="AK17" s="85">
        <v>9</v>
      </c>
      <c r="AL17" s="85">
        <v>7</v>
      </c>
      <c r="AM17" s="85">
        <v>6</v>
      </c>
      <c r="AN17" s="85">
        <v>0</v>
      </c>
      <c r="AO17" s="85">
        <v>3</v>
      </c>
      <c r="AP17" s="85">
        <v>30</v>
      </c>
    </row>
    <row r="18" spans="1:42" ht="15" customHeight="1" x14ac:dyDescent="0.2">
      <c r="A18" s="32" t="s">
        <v>234</v>
      </c>
      <c r="B18" s="85">
        <v>4</v>
      </c>
      <c r="C18" s="85">
        <v>20</v>
      </c>
      <c r="D18" s="85">
        <v>2</v>
      </c>
      <c r="E18" s="85">
        <v>2</v>
      </c>
      <c r="F18" s="85">
        <v>6</v>
      </c>
      <c r="G18" s="85">
        <v>6</v>
      </c>
      <c r="H18" s="85"/>
      <c r="I18" s="85">
        <v>18</v>
      </c>
      <c r="J18" s="85">
        <v>41</v>
      </c>
      <c r="K18" s="85">
        <v>6</v>
      </c>
      <c r="L18" s="85">
        <v>15</v>
      </c>
      <c r="M18" s="85">
        <v>35</v>
      </c>
      <c r="N18" s="85">
        <v>31</v>
      </c>
      <c r="O18" s="85"/>
      <c r="P18" s="85" t="s">
        <v>261</v>
      </c>
      <c r="Q18" s="85" t="s">
        <v>261</v>
      </c>
      <c r="R18" s="85">
        <v>1</v>
      </c>
      <c r="S18" s="85">
        <v>6</v>
      </c>
      <c r="T18" s="85">
        <v>16</v>
      </c>
      <c r="U18" s="85">
        <v>9</v>
      </c>
      <c r="V18" s="71"/>
      <c r="W18" s="85">
        <v>14</v>
      </c>
      <c r="X18" s="85">
        <v>23</v>
      </c>
      <c r="Y18" s="85">
        <v>11</v>
      </c>
      <c r="Z18" s="85">
        <v>11</v>
      </c>
      <c r="AA18" s="85">
        <v>13</v>
      </c>
      <c r="AB18" s="85">
        <v>13</v>
      </c>
      <c r="AC18" s="85"/>
      <c r="AD18" s="85">
        <v>0</v>
      </c>
      <c r="AE18" s="85">
        <v>0</v>
      </c>
      <c r="AF18" s="85">
        <v>0</v>
      </c>
      <c r="AG18" s="85">
        <v>0</v>
      </c>
      <c r="AH18" s="85">
        <v>0</v>
      </c>
      <c r="AI18" s="85">
        <v>0</v>
      </c>
      <c r="AJ18" s="85"/>
      <c r="AK18" s="85">
        <v>0</v>
      </c>
      <c r="AL18" s="85">
        <v>6</v>
      </c>
      <c r="AM18" s="85">
        <v>8</v>
      </c>
      <c r="AN18" s="85">
        <v>0</v>
      </c>
      <c r="AO18" s="85">
        <v>2</v>
      </c>
      <c r="AP18" s="85">
        <v>2</v>
      </c>
    </row>
    <row r="19" spans="1:42" ht="15" customHeight="1" x14ac:dyDescent="0.2">
      <c r="A19" s="32" t="s">
        <v>235</v>
      </c>
      <c r="B19" s="85">
        <v>12</v>
      </c>
      <c r="C19" s="85">
        <v>15</v>
      </c>
      <c r="D19" s="85">
        <v>0</v>
      </c>
      <c r="E19" s="85">
        <v>8</v>
      </c>
      <c r="F19" s="85">
        <v>29</v>
      </c>
      <c r="G19" s="85">
        <v>13</v>
      </c>
      <c r="H19" s="85"/>
      <c r="I19" s="85">
        <v>19</v>
      </c>
      <c r="J19" s="85">
        <v>62</v>
      </c>
      <c r="K19" s="85">
        <v>5</v>
      </c>
      <c r="L19" s="85">
        <v>24</v>
      </c>
      <c r="M19" s="85">
        <v>37</v>
      </c>
      <c r="N19" s="85">
        <v>29</v>
      </c>
      <c r="O19" s="85"/>
      <c r="P19" s="85" t="s">
        <v>261</v>
      </c>
      <c r="Q19" s="85" t="s">
        <v>261</v>
      </c>
      <c r="R19" s="85">
        <v>0</v>
      </c>
      <c r="S19" s="85">
        <v>18</v>
      </c>
      <c r="T19" s="85">
        <v>19</v>
      </c>
      <c r="U19" s="85">
        <v>12</v>
      </c>
      <c r="V19" s="71"/>
      <c r="W19" s="85">
        <v>32</v>
      </c>
      <c r="X19" s="85">
        <v>45</v>
      </c>
      <c r="Y19" s="85">
        <v>15</v>
      </c>
      <c r="Z19" s="85">
        <v>27</v>
      </c>
      <c r="AA19" s="85">
        <v>26</v>
      </c>
      <c r="AB19" s="85">
        <v>28</v>
      </c>
      <c r="AC19" s="85"/>
      <c r="AD19" s="85">
        <v>0</v>
      </c>
      <c r="AE19" s="85">
        <v>1</v>
      </c>
      <c r="AF19" s="85">
        <v>1</v>
      </c>
      <c r="AG19" s="85">
        <v>2</v>
      </c>
      <c r="AH19" s="85">
        <v>1</v>
      </c>
      <c r="AI19" s="85">
        <v>0</v>
      </c>
      <c r="AJ19" s="85"/>
      <c r="AK19" s="85">
        <v>4</v>
      </c>
      <c r="AL19" s="85">
        <v>2</v>
      </c>
      <c r="AM19" s="85">
        <v>0</v>
      </c>
      <c r="AN19" s="85">
        <v>3</v>
      </c>
      <c r="AO19" s="85">
        <v>1</v>
      </c>
      <c r="AP19" s="85">
        <v>0</v>
      </c>
    </row>
    <row r="20" spans="1:42" ht="15" customHeight="1" x14ac:dyDescent="0.2">
      <c r="A20" s="32" t="s">
        <v>236</v>
      </c>
      <c r="B20" s="85">
        <v>0</v>
      </c>
      <c r="C20" s="85">
        <v>5</v>
      </c>
      <c r="D20" s="85">
        <v>1</v>
      </c>
      <c r="E20" s="85">
        <v>2</v>
      </c>
      <c r="F20" s="85">
        <v>1</v>
      </c>
      <c r="G20" s="85">
        <v>0</v>
      </c>
      <c r="H20" s="85"/>
      <c r="I20" s="85">
        <v>2</v>
      </c>
      <c r="J20" s="85">
        <v>7</v>
      </c>
      <c r="K20" s="85">
        <v>0</v>
      </c>
      <c r="L20" s="85">
        <v>6</v>
      </c>
      <c r="M20" s="85">
        <v>13</v>
      </c>
      <c r="N20" s="85">
        <v>2</v>
      </c>
      <c r="O20" s="85"/>
      <c r="P20" s="85" t="s">
        <v>261</v>
      </c>
      <c r="Q20" s="85" t="s">
        <v>261</v>
      </c>
      <c r="R20" s="85">
        <v>1</v>
      </c>
      <c r="S20" s="85">
        <v>1</v>
      </c>
      <c r="T20" s="85">
        <v>0</v>
      </c>
      <c r="U20" s="85">
        <v>4</v>
      </c>
      <c r="V20" s="71"/>
      <c r="W20" s="85">
        <v>3</v>
      </c>
      <c r="X20" s="85">
        <v>14</v>
      </c>
      <c r="Y20" s="85">
        <v>4</v>
      </c>
      <c r="Z20" s="85">
        <v>18</v>
      </c>
      <c r="AA20" s="85">
        <v>7</v>
      </c>
      <c r="AB20" s="85">
        <v>2</v>
      </c>
      <c r="AC20" s="85"/>
      <c r="AD20" s="85">
        <v>0</v>
      </c>
      <c r="AE20" s="85">
        <v>0</v>
      </c>
      <c r="AF20" s="85">
        <v>0</v>
      </c>
      <c r="AG20" s="85">
        <v>0</v>
      </c>
      <c r="AH20" s="85">
        <v>0</v>
      </c>
      <c r="AI20" s="85">
        <v>0</v>
      </c>
      <c r="AJ20" s="85"/>
      <c r="AK20" s="85">
        <v>0</v>
      </c>
      <c r="AL20" s="85">
        <v>2</v>
      </c>
      <c r="AM20" s="85">
        <v>1</v>
      </c>
      <c r="AN20" s="85">
        <v>3</v>
      </c>
      <c r="AO20" s="85">
        <v>0</v>
      </c>
      <c r="AP20" s="85">
        <v>3</v>
      </c>
    </row>
    <row r="21" spans="1:42" ht="15" customHeight="1" x14ac:dyDescent="0.2">
      <c r="A21" s="32" t="s">
        <v>237</v>
      </c>
      <c r="B21" s="85">
        <v>9</v>
      </c>
      <c r="C21" s="85">
        <v>10</v>
      </c>
      <c r="D21" s="85">
        <v>2</v>
      </c>
      <c r="E21" s="85">
        <v>10</v>
      </c>
      <c r="F21" s="85">
        <v>11</v>
      </c>
      <c r="G21" s="85">
        <v>17</v>
      </c>
      <c r="H21" s="85"/>
      <c r="I21" s="85">
        <v>16</v>
      </c>
      <c r="J21" s="85">
        <v>42</v>
      </c>
      <c r="K21" s="85">
        <v>18</v>
      </c>
      <c r="L21" s="85">
        <v>22</v>
      </c>
      <c r="M21" s="85">
        <v>42</v>
      </c>
      <c r="N21" s="85">
        <v>52</v>
      </c>
      <c r="O21" s="85"/>
      <c r="P21" s="85" t="s">
        <v>261</v>
      </c>
      <c r="Q21" s="85" t="s">
        <v>261</v>
      </c>
      <c r="R21" s="85">
        <v>1</v>
      </c>
      <c r="S21" s="85">
        <v>1</v>
      </c>
      <c r="T21" s="85">
        <v>32</v>
      </c>
      <c r="U21" s="85">
        <v>12</v>
      </c>
      <c r="V21" s="71"/>
      <c r="W21" s="85">
        <v>8</v>
      </c>
      <c r="X21" s="85">
        <v>30</v>
      </c>
      <c r="Y21" s="85">
        <v>10</v>
      </c>
      <c r="Z21" s="85">
        <v>16</v>
      </c>
      <c r="AA21" s="85">
        <v>21</v>
      </c>
      <c r="AB21" s="85">
        <v>29</v>
      </c>
      <c r="AC21" s="85"/>
      <c r="AD21" s="85">
        <v>0</v>
      </c>
      <c r="AE21" s="85">
        <v>0</v>
      </c>
      <c r="AF21" s="85">
        <v>0</v>
      </c>
      <c r="AG21" s="85">
        <v>0</v>
      </c>
      <c r="AH21" s="85">
        <v>0</v>
      </c>
      <c r="AI21" s="85">
        <v>0</v>
      </c>
      <c r="AJ21" s="85"/>
      <c r="AK21" s="85">
        <v>9</v>
      </c>
      <c r="AL21" s="85">
        <v>16</v>
      </c>
      <c r="AM21" s="85">
        <v>2</v>
      </c>
      <c r="AN21" s="85">
        <v>1</v>
      </c>
      <c r="AO21" s="85">
        <v>6</v>
      </c>
      <c r="AP21" s="85">
        <v>1</v>
      </c>
    </row>
    <row r="22" spans="1:42" ht="15" customHeight="1" x14ac:dyDescent="0.2">
      <c r="A22" s="32" t="s">
        <v>238</v>
      </c>
      <c r="B22" s="85">
        <v>0</v>
      </c>
      <c r="C22" s="85">
        <v>3</v>
      </c>
      <c r="D22" s="85">
        <v>0</v>
      </c>
      <c r="E22" s="85">
        <v>3</v>
      </c>
      <c r="F22" s="85">
        <v>1</v>
      </c>
      <c r="G22" s="85">
        <v>3</v>
      </c>
      <c r="H22" s="85"/>
      <c r="I22" s="85">
        <v>5</v>
      </c>
      <c r="J22" s="85">
        <v>11</v>
      </c>
      <c r="K22" s="85">
        <v>5</v>
      </c>
      <c r="L22" s="85">
        <v>10</v>
      </c>
      <c r="M22" s="85">
        <v>6</v>
      </c>
      <c r="N22" s="85">
        <v>5</v>
      </c>
      <c r="O22" s="85"/>
      <c r="P22" s="85" t="s">
        <v>261</v>
      </c>
      <c r="Q22" s="85" t="s">
        <v>261</v>
      </c>
      <c r="R22" s="85">
        <v>1</v>
      </c>
      <c r="S22" s="85">
        <v>1</v>
      </c>
      <c r="T22" s="85">
        <v>4</v>
      </c>
      <c r="U22" s="85">
        <v>3</v>
      </c>
      <c r="V22" s="71"/>
      <c r="W22" s="85">
        <v>7</v>
      </c>
      <c r="X22" s="85">
        <v>8</v>
      </c>
      <c r="Y22" s="85">
        <v>2</v>
      </c>
      <c r="Z22" s="85">
        <v>11</v>
      </c>
      <c r="AA22" s="85">
        <v>4</v>
      </c>
      <c r="AB22" s="85">
        <v>31</v>
      </c>
      <c r="AC22" s="85"/>
      <c r="AD22" s="85">
        <v>0</v>
      </c>
      <c r="AE22" s="85">
        <v>0</v>
      </c>
      <c r="AF22" s="85">
        <v>0</v>
      </c>
      <c r="AG22" s="85">
        <v>0</v>
      </c>
      <c r="AH22" s="85">
        <v>0</v>
      </c>
      <c r="AI22" s="85">
        <v>0</v>
      </c>
      <c r="AJ22" s="85"/>
      <c r="AK22" s="85">
        <v>0</v>
      </c>
      <c r="AL22" s="85">
        <v>1</v>
      </c>
      <c r="AM22" s="85">
        <v>0</v>
      </c>
      <c r="AN22" s="85">
        <v>0</v>
      </c>
      <c r="AO22" s="85">
        <v>0</v>
      </c>
      <c r="AP22" s="85">
        <v>4</v>
      </c>
    </row>
    <row r="23" spans="1:42" ht="15" customHeight="1" x14ac:dyDescent="0.2">
      <c r="A23" s="32" t="s">
        <v>239</v>
      </c>
      <c r="B23" s="85">
        <v>16</v>
      </c>
      <c r="C23" s="85">
        <v>11</v>
      </c>
      <c r="D23" s="85">
        <v>2</v>
      </c>
      <c r="E23" s="85">
        <v>16</v>
      </c>
      <c r="F23" s="85">
        <v>9</v>
      </c>
      <c r="G23" s="85">
        <v>13</v>
      </c>
      <c r="H23" s="85"/>
      <c r="I23" s="85">
        <v>16</v>
      </c>
      <c r="J23" s="85">
        <v>45</v>
      </c>
      <c r="K23" s="85">
        <v>13</v>
      </c>
      <c r="L23" s="85">
        <v>19</v>
      </c>
      <c r="M23" s="85">
        <v>31</v>
      </c>
      <c r="N23" s="85">
        <v>33</v>
      </c>
      <c r="O23" s="85"/>
      <c r="P23" s="85" t="s">
        <v>261</v>
      </c>
      <c r="Q23" s="85" t="s">
        <v>261</v>
      </c>
      <c r="R23" s="85">
        <v>0</v>
      </c>
      <c r="S23" s="85">
        <v>11</v>
      </c>
      <c r="T23" s="85">
        <v>43</v>
      </c>
      <c r="U23" s="85">
        <v>20</v>
      </c>
      <c r="V23" s="71"/>
      <c r="W23" s="85">
        <v>20</v>
      </c>
      <c r="X23" s="85">
        <v>21</v>
      </c>
      <c r="Y23" s="85">
        <v>3</v>
      </c>
      <c r="Z23" s="85">
        <v>16</v>
      </c>
      <c r="AA23" s="85">
        <v>18</v>
      </c>
      <c r="AB23" s="85">
        <v>17</v>
      </c>
      <c r="AC23" s="85"/>
      <c r="AD23" s="85">
        <v>0</v>
      </c>
      <c r="AE23" s="85">
        <v>0</v>
      </c>
      <c r="AF23" s="85">
        <v>0</v>
      </c>
      <c r="AG23" s="85">
        <v>2</v>
      </c>
      <c r="AH23" s="85">
        <v>3</v>
      </c>
      <c r="AI23" s="85">
        <v>2</v>
      </c>
      <c r="AJ23" s="85"/>
      <c r="AK23" s="85">
        <v>8</v>
      </c>
      <c r="AL23" s="85">
        <v>8</v>
      </c>
      <c r="AM23" s="85">
        <v>4</v>
      </c>
      <c r="AN23" s="85">
        <v>1</v>
      </c>
      <c r="AO23" s="85">
        <v>3</v>
      </c>
      <c r="AP23" s="85">
        <v>7</v>
      </c>
    </row>
    <row r="24" spans="1:42" ht="15" customHeight="1" x14ac:dyDescent="0.2">
      <c r="A24" s="32" t="s">
        <v>240</v>
      </c>
      <c r="B24" s="85">
        <v>1</v>
      </c>
      <c r="C24" s="85">
        <v>1</v>
      </c>
      <c r="D24" s="85">
        <v>1</v>
      </c>
      <c r="E24" s="85">
        <v>6</v>
      </c>
      <c r="F24" s="85">
        <v>0</v>
      </c>
      <c r="G24" s="85">
        <v>0</v>
      </c>
      <c r="H24" s="85"/>
      <c r="I24" s="85">
        <v>2</v>
      </c>
      <c r="J24" s="85">
        <v>2</v>
      </c>
      <c r="K24" s="85">
        <v>3</v>
      </c>
      <c r="L24" s="85">
        <v>3</v>
      </c>
      <c r="M24" s="85">
        <v>6</v>
      </c>
      <c r="N24" s="85">
        <v>2</v>
      </c>
      <c r="O24" s="85"/>
      <c r="P24" s="85" t="s">
        <v>261</v>
      </c>
      <c r="Q24" s="85" t="s">
        <v>261</v>
      </c>
      <c r="R24" s="85">
        <v>0</v>
      </c>
      <c r="S24" s="85">
        <v>2</v>
      </c>
      <c r="T24" s="85">
        <v>3</v>
      </c>
      <c r="U24" s="85">
        <v>3</v>
      </c>
      <c r="V24" s="71"/>
      <c r="W24" s="85">
        <v>1</v>
      </c>
      <c r="X24" s="85">
        <v>6</v>
      </c>
      <c r="Y24" s="85">
        <v>3</v>
      </c>
      <c r="Z24" s="85">
        <v>6</v>
      </c>
      <c r="AA24" s="85">
        <v>4</v>
      </c>
      <c r="AB24" s="85">
        <v>4</v>
      </c>
      <c r="AC24" s="85"/>
      <c r="AD24" s="85">
        <v>0</v>
      </c>
      <c r="AE24" s="85">
        <v>1</v>
      </c>
      <c r="AF24" s="85">
        <v>0</v>
      </c>
      <c r="AG24" s="85">
        <v>0</v>
      </c>
      <c r="AH24" s="85">
        <v>0</v>
      </c>
      <c r="AI24" s="85">
        <v>0</v>
      </c>
      <c r="AJ24" s="85"/>
      <c r="AK24" s="85">
        <v>0</v>
      </c>
      <c r="AL24" s="85">
        <v>1</v>
      </c>
      <c r="AM24" s="85">
        <v>1</v>
      </c>
      <c r="AN24" s="85">
        <v>0</v>
      </c>
      <c r="AO24" s="85">
        <v>0</v>
      </c>
      <c r="AP24" s="85">
        <v>0</v>
      </c>
    </row>
    <row r="25" spans="1:42" ht="15" customHeight="1" x14ac:dyDescent="0.2">
      <c r="A25" s="32" t="s">
        <v>241</v>
      </c>
      <c r="B25" s="85">
        <v>1</v>
      </c>
      <c r="C25" s="85">
        <v>6</v>
      </c>
      <c r="D25" s="85">
        <v>4</v>
      </c>
      <c r="E25" s="85">
        <v>0</v>
      </c>
      <c r="F25" s="85">
        <v>3</v>
      </c>
      <c r="G25" s="85">
        <v>2</v>
      </c>
      <c r="H25" s="85"/>
      <c r="I25" s="85">
        <v>2</v>
      </c>
      <c r="J25" s="85">
        <v>12</v>
      </c>
      <c r="K25" s="85">
        <v>2</v>
      </c>
      <c r="L25" s="85">
        <v>10</v>
      </c>
      <c r="M25" s="85">
        <v>8</v>
      </c>
      <c r="N25" s="85">
        <v>1</v>
      </c>
      <c r="O25" s="85"/>
      <c r="P25" s="85" t="s">
        <v>261</v>
      </c>
      <c r="Q25" s="85" t="s">
        <v>261</v>
      </c>
      <c r="R25" s="85">
        <v>1</v>
      </c>
      <c r="S25" s="85">
        <v>2</v>
      </c>
      <c r="T25" s="85">
        <v>7</v>
      </c>
      <c r="U25" s="85">
        <v>8</v>
      </c>
      <c r="V25" s="71"/>
      <c r="W25" s="85">
        <v>4</v>
      </c>
      <c r="X25" s="85">
        <v>12</v>
      </c>
      <c r="Y25" s="85">
        <v>2</v>
      </c>
      <c r="Z25" s="85">
        <v>10</v>
      </c>
      <c r="AA25" s="85">
        <v>5</v>
      </c>
      <c r="AB25" s="85">
        <v>7</v>
      </c>
      <c r="AC25" s="85"/>
      <c r="AD25" s="85">
        <v>1</v>
      </c>
      <c r="AE25" s="85">
        <v>0</v>
      </c>
      <c r="AF25" s="85">
        <v>0</v>
      </c>
      <c r="AG25" s="85">
        <v>1</v>
      </c>
      <c r="AH25" s="85">
        <v>0</v>
      </c>
      <c r="AI25" s="85">
        <v>0</v>
      </c>
      <c r="AJ25" s="85"/>
      <c r="AK25" s="85">
        <v>3</v>
      </c>
      <c r="AL25" s="85">
        <v>0</v>
      </c>
      <c r="AM25" s="85">
        <v>0</v>
      </c>
      <c r="AN25" s="85">
        <v>0</v>
      </c>
      <c r="AO25" s="85">
        <v>2</v>
      </c>
      <c r="AP25" s="85">
        <v>1</v>
      </c>
    </row>
    <row r="26" spans="1:42" ht="15" customHeight="1" x14ac:dyDescent="0.2">
      <c r="A26" s="32" t="s">
        <v>242</v>
      </c>
      <c r="B26" s="85">
        <v>0</v>
      </c>
      <c r="C26" s="85">
        <v>0</v>
      </c>
      <c r="D26" s="85">
        <v>0</v>
      </c>
      <c r="E26" s="85">
        <v>2</v>
      </c>
      <c r="F26" s="85">
        <v>5</v>
      </c>
      <c r="G26" s="85">
        <v>3</v>
      </c>
      <c r="H26" s="85"/>
      <c r="I26" s="85">
        <v>2</v>
      </c>
      <c r="J26" s="85">
        <v>8</v>
      </c>
      <c r="K26" s="85">
        <v>2</v>
      </c>
      <c r="L26" s="85">
        <v>5</v>
      </c>
      <c r="M26" s="85">
        <v>3</v>
      </c>
      <c r="N26" s="85">
        <v>5</v>
      </c>
      <c r="O26" s="85"/>
      <c r="P26" s="85" t="s">
        <v>261</v>
      </c>
      <c r="Q26" s="85" t="s">
        <v>261</v>
      </c>
      <c r="R26" s="85">
        <v>0</v>
      </c>
      <c r="S26" s="85">
        <v>1</v>
      </c>
      <c r="T26" s="85">
        <v>1</v>
      </c>
      <c r="U26" s="85">
        <v>6</v>
      </c>
      <c r="V26" s="71"/>
      <c r="W26" s="85">
        <v>3</v>
      </c>
      <c r="X26" s="85">
        <v>5</v>
      </c>
      <c r="Y26" s="85">
        <v>5</v>
      </c>
      <c r="Z26" s="85">
        <v>4</v>
      </c>
      <c r="AA26" s="85">
        <v>2</v>
      </c>
      <c r="AB26" s="85">
        <v>14</v>
      </c>
      <c r="AC26" s="85"/>
      <c r="AD26" s="85">
        <v>0</v>
      </c>
      <c r="AE26" s="85">
        <v>0</v>
      </c>
      <c r="AF26" s="85">
        <v>0</v>
      </c>
      <c r="AG26" s="85">
        <v>0</v>
      </c>
      <c r="AH26" s="85">
        <v>0</v>
      </c>
      <c r="AI26" s="85">
        <v>0</v>
      </c>
      <c r="AJ26" s="85"/>
      <c r="AK26" s="85">
        <v>0</v>
      </c>
      <c r="AL26" s="85">
        <v>3</v>
      </c>
      <c r="AM26" s="85">
        <v>0</v>
      </c>
      <c r="AN26" s="85">
        <v>0</v>
      </c>
      <c r="AO26" s="85">
        <v>0</v>
      </c>
      <c r="AP26" s="85">
        <v>1</v>
      </c>
    </row>
    <row r="27" spans="1:42" ht="15" customHeight="1" x14ac:dyDescent="0.2">
      <c r="A27" s="32" t="s">
        <v>243</v>
      </c>
      <c r="B27" s="85">
        <v>1</v>
      </c>
      <c r="C27" s="85">
        <v>1</v>
      </c>
      <c r="D27" s="85">
        <v>1</v>
      </c>
      <c r="E27" s="85">
        <v>4</v>
      </c>
      <c r="F27" s="85">
        <v>3</v>
      </c>
      <c r="G27" s="85">
        <v>3</v>
      </c>
      <c r="H27" s="85"/>
      <c r="I27" s="85">
        <v>2</v>
      </c>
      <c r="J27" s="85">
        <v>13</v>
      </c>
      <c r="K27" s="85">
        <v>1</v>
      </c>
      <c r="L27" s="85">
        <v>4</v>
      </c>
      <c r="M27" s="85">
        <v>9</v>
      </c>
      <c r="N27" s="85">
        <v>6</v>
      </c>
      <c r="O27" s="85"/>
      <c r="P27" s="85" t="s">
        <v>261</v>
      </c>
      <c r="Q27" s="85" t="s">
        <v>261</v>
      </c>
      <c r="R27" s="85">
        <v>0</v>
      </c>
      <c r="S27" s="85">
        <v>4</v>
      </c>
      <c r="T27" s="85">
        <v>3</v>
      </c>
      <c r="U27" s="85">
        <v>7</v>
      </c>
      <c r="V27" s="71"/>
      <c r="W27" s="85">
        <v>2</v>
      </c>
      <c r="X27" s="85">
        <v>3</v>
      </c>
      <c r="Y27" s="85">
        <v>3</v>
      </c>
      <c r="Z27" s="85">
        <v>3</v>
      </c>
      <c r="AA27" s="85">
        <v>4</v>
      </c>
      <c r="AB27" s="85">
        <v>4</v>
      </c>
      <c r="AC27" s="85"/>
      <c r="AD27" s="85">
        <v>1</v>
      </c>
      <c r="AE27" s="85">
        <v>1</v>
      </c>
      <c r="AF27" s="85">
        <v>0</v>
      </c>
      <c r="AG27" s="85">
        <v>1</v>
      </c>
      <c r="AH27" s="85">
        <v>0</v>
      </c>
      <c r="AI27" s="85">
        <v>0</v>
      </c>
      <c r="AJ27" s="85"/>
      <c r="AK27" s="85">
        <v>0</v>
      </c>
      <c r="AL27" s="85">
        <v>3</v>
      </c>
      <c r="AM27" s="85">
        <v>0</v>
      </c>
      <c r="AN27" s="85">
        <v>0</v>
      </c>
      <c r="AO27" s="85">
        <v>14</v>
      </c>
      <c r="AP27" s="85">
        <v>1</v>
      </c>
    </row>
    <row r="28" spans="1:42" ht="15" customHeight="1" x14ac:dyDescent="0.2">
      <c r="A28" s="32" t="s">
        <v>244</v>
      </c>
      <c r="B28" s="85">
        <v>5</v>
      </c>
      <c r="C28" s="85">
        <v>4</v>
      </c>
      <c r="D28" s="85">
        <v>1</v>
      </c>
      <c r="E28" s="85">
        <v>0</v>
      </c>
      <c r="F28" s="85">
        <v>0</v>
      </c>
      <c r="G28" s="85">
        <v>1</v>
      </c>
      <c r="H28" s="85"/>
      <c r="I28" s="85">
        <v>3</v>
      </c>
      <c r="J28" s="85">
        <v>11</v>
      </c>
      <c r="K28" s="85">
        <v>1</v>
      </c>
      <c r="L28" s="85">
        <v>3</v>
      </c>
      <c r="M28" s="85">
        <v>4</v>
      </c>
      <c r="N28" s="85">
        <v>7</v>
      </c>
      <c r="O28" s="85"/>
      <c r="P28" s="85" t="s">
        <v>261</v>
      </c>
      <c r="Q28" s="85" t="s">
        <v>261</v>
      </c>
      <c r="R28" s="85">
        <v>0</v>
      </c>
      <c r="S28" s="85">
        <v>0</v>
      </c>
      <c r="T28" s="85">
        <v>7</v>
      </c>
      <c r="U28" s="85">
        <v>0</v>
      </c>
      <c r="V28" s="71"/>
      <c r="W28" s="85">
        <v>4</v>
      </c>
      <c r="X28" s="85">
        <v>5</v>
      </c>
      <c r="Y28" s="85">
        <v>0</v>
      </c>
      <c r="Z28" s="85">
        <v>3</v>
      </c>
      <c r="AA28" s="85">
        <v>1</v>
      </c>
      <c r="AB28" s="85">
        <v>3</v>
      </c>
      <c r="AC28" s="85"/>
      <c r="AD28" s="85">
        <v>0</v>
      </c>
      <c r="AE28" s="85">
        <v>2</v>
      </c>
      <c r="AF28" s="85">
        <v>0</v>
      </c>
      <c r="AG28" s="85">
        <v>0</v>
      </c>
      <c r="AH28" s="85">
        <v>0</v>
      </c>
      <c r="AI28" s="85">
        <v>0</v>
      </c>
      <c r="AJ28" s="85"/>
      <c r="AK28" s="85">
        <v>1</v>
      </c>
      <c r="AL28" s="85">
        <v>1</v>
      </c>
      <c r="AM28" s="85">
        <v>0</v>
      </c>
      <c r="AN28" s="85">
        <v>0</v>
      </c>
      <c r="AO28" s="85">
        <v>0</v>
      </c>
      <c r="AP28" s="85">
        <v>1</v>
      </c>
    </row>
    <row r="29" spans="1:42" ht="15" customHeight="1" x14ac:dyDescent="0.2">
      <c r="A29" s="32" t="s">
        <v>245</v>
      </c>
      <c r="B29" s="85">
        <v>5</v>
      </c>
      <c r="C29" s="85">
        <v>5</v>
      </c>
      <c r="D29" s="85">
        <v>2</v>
      </c>
      <c r="E29" s="85">
        <v>0</v>
      </c>
      <c r="F29" s="85">
        <v>4</v>
      </c>
      <c r="G29" s="85">
        <v>11</v>
      </c>
      <c r="H29" s="85"/>
      <c r="I29" s="85">
        <v>10</v>
      </c>
      <c r="J29" s="85">
        <v>28</v>
      </c>
      <c r="K29" s="85">
        <v>6</v>
      </c>
      <c r="L29" s="85">
        <v>10</v>
      </c>
      <c r="M29" s="85">
        <v>26</v>
      </c>
      <c r="N29" s="85">
        <v>29</v>
      </c>
      <c r="O29" s="85"/>
      <c r="P29" s="85" t="s">
        <v>261</v>
      </c>
      <c r="Q29" s="85" t="s">
        <v>261</v>
      </c>
      <c r="R29" s="85">
        <v>1</v>
      </c>
      <c r="S29" s="85">
        <v>8</v>
      </c>
      <c r="T29" s="85">
        <v>6</v>
      </c>
      <c r="U29" s="85">
        <v>22</v>
      </c>
      <c r="V29" s="71"/>
      <c r="W29" s="85">
        <v>1</v>
      </c>
      <c r="X29" s="85">
        <v>22</v>
      </c>
      <c r="Y29" s="85">
        <v>5</v>
      </c>
      <c r="Z29" s="85">
        <v>3</v>
      </c>
      <c r="AA29" s="85">
        <v>13</v>
      </c>
      <c r="AB29" s="85">
        <v>19</v>
      </c>
      <c r="AC29" s="85"/>
      <c r="AD29" s="85">
        <v>1</v>
      </c>
      <c r="AE29" s="85">
        <v>0</v>
      </c>
      <c r="AF29" s="85">
        <v>0</v>
      </c>
      <c r="AG29" s="85">
        <v>0</v>
      </c>
      <c r="AH29" s="85">
        <v>0</v>
      </c>
      <c r="AI29" s="85">
        <v>0</v>
      </c>
      <c r="AJ29" s="85"/>
      <c r="AK29" s="85">
        <v>0</v>
      </c>
      <c r="AL29" s="85">
        <v>0</v>
      </c>
      <c r="AM29" s="85">
        <v>1</v>
      </c>
      <c r="AN29" s="85">
        <v>1</v>
      </c>
      <c r="AO29" s="85">
        <v>1</v>
      </c>
      <c r="AP29" s="85">
        <v>2</v>
      </c>
    </row>
    <row r="30" spans="1:42" ht="15" customHeight="1" x14ac:dyDescent="0.2">
      <c r="A30" s="32" t="s">
        <v>246</v>
      </c>
      <c r="B30" s="85">
        <v>0</v>
      </c>
      <c r="C30" s="85">
        <v>4</v>
      </c>
      <c r="D30" s="85">
        <v>0</v>
      </c>
      <c r="E30" s="85">
        <v>3</v>
      </c>
      <c r="F30" s="85">
        <v>0</v>
      </c>
      <c r="G30" s="85">
        <v>3</v>
      </c>
      <c r="H30" s="85"/>
      <c r="I30" s="85">
        <v>11</v>
      </c>
      <c r="J30" s="85">
        <v>10</v>
      </c>
      <c r="K30" s="85">
        <v>3</v>
      </c>
      <c r="L30" s="85">
        <v>3</v>
      </c>
      <c r="M30" s="85">
        <v>17</v>
      </c>
      <c r="N30" s="85">
        <v>32</v>
      </c>
      <c r="O30" s="85"/>
      <c r="P30" s="85" t="s">
        <v>261</v>
      </c>
      <c r="Q30" s="85" t="s">
        <v>261</v>
      </c>
      <c r="R30" s="85">
        <v>0</v>
      </c>
      <c r="S30" s="85">
        <v>1</v>
      </c>
      <c r="T30" s="85">
        <v>4</v>
      </c>
      <c r="U30" s="85">
        <v>6</v>
      </c>
      <c r="V30" s="71"/>
      <c r="W30" s="85">
        <v>8</v>
      </c>
      <c r="X30" s="85">
        <v>16</v>
      </c>
      <c r="Y30" s="85">
        <v>0</v>
      </c>
      <c r="Z30" s="85">
        <v>10</v>
      </c>
      <c r="AA30" s="85">
        <v>20</v>
      </c>
      <c r="AB30" s="85">
        <v>20</v>
      </c>
      <c r="AC30" s="85"/>
      <c r="AD30" s="85">
        <v>0</v>
      </c>
      <c r="AE30" s="85">
        <v>0</v>
      </c>
      <c r="AF30" s="85">
        <v>0</v>
      </c>
      <c r="AG30" s="85">
        <v>0</v>
      </c>
      <c r="AH30" s="85">
        <v>0</v>
      </c>
      <c r="AI30" s="85">
        <v>0</v>
      </c>
      <c r="AJ30" s="85"/>
      <c r="AK30" s="85">
        <v>0</v>
      </c>
      <c r="AL30" s="85">
        <v>3</v>
      </c>
      <c r="AM30" s="85">
        <v>0</v>
      </c>
      <c r="AN30" s="85">
        <v>0</v>
      </c>
      <c r="AO30" s="85">
        <v>0</v>
      </c>
      <c r="AP30" s="85">
        <v>1</v>
      </c>
    </row>
    <row r="31" spans="1:42" ht="15" customHeight="1" x14ac:dyDescent="0.2">
      <c r="A31" s="32" t="s">
        <v>247</v>
      </c>
      <c r="B31" s="85">
        <v>0</v>
      </c>
      <c r="C31" s="85">
        <v>8</v>
      </c>
      <c r="D31" s="85">
        <v>1</v>
      </c>
      <c r="E31" s="85">
        <v>1</v>
      </c>
      <c r="F31" s="85">
        <v>0</v>
      </c>
      <c r="G31" s="85">
        <v>7</v>
      </c>
      <c r="H31" s="85"/>
      <c r="I31" s="85">
        <v>5</v>
      </c>
      <c r="J31" s="85">
        <v>4</v>
      </c>
      <c r="K31" s="85">
        <v>2</v>
      </c>
      <c r="L31" s="85">
        <v>0</v>
      </c>
      <c r="M31" s="85">
        <v>2</v>
      </c>
      <c r="N31" s="85">
        <v>7</v>
      </c>
      <c r="O31" s="85"/>
      <c r="P31" s="85" t="s">
        <v>261</v>
      </c>
      <c r="Q31" s="85" t="s">
        <v>261</v>
      </c>
      <c r="R31" s="85">
        <v>0</v>
      </c>
      <c r="S31" s="85">
        <v>0</v>
      </c>
      <c r="T31" s="85">
        <v>0</v>
      </c>
      <c r="U31" s="85">
        <v>8</v>
      </c>
      <c r="V31" s="71"/>
      <c r="W31" s="85">
        <v>8</v>
      </c>
      <c r="X31" s="85">
        <v>5</v>
      </c>
      <c r="Y31" s="85">
        <v>1</v>
      </c>
      <c r="Z31" s="85">
        <v>0</v>
      </c>
      <c r="AA31" s="85">
        <v>1</v>
      </c>
      <c r="AB31" s="85">
        <v>9</v>
      </c>
      <c r="AC31" s="85"/>
      <c r="AD31" s="85">
        <v>0</v>
      </c>
      <c r="AE31" s="85">
        <v>0</v>
      </c>
      <c r="AF31" s="85">
        <v>0</v>
      </c>
      <c r="AG31" s="85">
        <v>0</v>
      </c>
      <c r="AH31" s="85">
        <v>0</v>
      </c>
      <c r="AI31" s="85">
        <v>0</v>
      </c>
      <c r="AJ31" s="85"/>
      <c r="AK31" s="85">
        <v>1</v>
      </c>
      <c r="AL31" s="85">
        <v>0</v>
      </c>
      <c r="AM31" s="85">
        <v>0</v>
      </c>
      <c r="AN31" s="85">
        <v>0</v>
      </c>
      <c r="AO31" s="85">
        <v>0</v>
      </c>
      <c r="AP31" s="85">
        <v>0</v>
      </c>
    </row>
    <row r="32" spans="1:42" ht="15" customHeight="1" x14ac:dyDescent="0.2">
      <c r="A32" s="32" t="s">
        <v>248</v>
      </c>
      <c r="B32" s="85">
        <v>10</v>
      </c>
      <c r="C32" s="85">
        <v>3</v>
      </c>
      <c r="D32" s="85">
        <v>0</v>
      </c>
      <c r="E32" s="85">
        <v>0</v>
      </c>
      <c r="F32" s="85">
        <v>1</v>
      </c>
      <c r="G32" s="85">
        <v>10</v>
      </c>
      <c r="H32" s="85"/>
      <c r="I32" s="85">
        <v>5</v>
      </c>
      <c r="J32" s="85">
        <v>3</v>
      </c>
      <c r="K32" s="85">
        <v>1</v>
      </c>
      <c r="L32" s="85">
        <v>4</v>
      </c>
      <c r="M32" s="85">
        <v>3</v>
      </c>
      <c r="N32" s="85">
        <v>10</v>
      </c>
      <c r="O32" s="85"/>
      <c r="P32" s="85" t="s">
        <v>261</v>
      </c>
      <c r="Q32" s="85" t="s">
        <v>261</v>
      </c>
      <c r="R32" s="85">
        <v>0</v>
      </c>
      <c r="S32" s="85">
        <v>2</v>
      </c>
      <c r="T32" s="85">
        <v>2</v>
      </c>
      <c r="U32" s="85">
        <v>3</v>
      </c>
      <c r="V32" s="71"/>
      <c r="W32" s="85">
        <v>5</v>
      </c>
      <c r="X32" s="85">
        <v>11</v>
      </c>
      <c r="Y32" s="85">
        <v>4</v>
      </c>
      <c r="Z32" s="85">
        <v>6</v>
      </c>
      <c r="AA32" s="85">
        <v>6</v>
      </c>
      <c r="AB32" s="85">
        <v>10</v>
      </c>
      <c r="AC32" s="85"/>
      <c r="AD32" s="85">
        <v>0</v>
      </c>
      <c r="AE32" s="85">
        <v>0</v>
      </c>
      <c r="AF32" s="85">
        <v>0</v>
      </c>
      <c r="AG32" s="85">
        <v>0</v>
      </c>
      <c r="AH32" s="85">
        <v>0</v>
      </c>
      <c r="AI32" s="85">
        <v>0</v>
      </c>
      <c r="AJ32" s="85"/>
      <c r="AK32" s="85">
        <v>0</v>
      </c>
      <c r="AL32" s="85">
        <v>0</v>
      </c>
      <c r="AM32" s="85">
        <v>0</v>
      </c>
      <c r="AN32" s="85">
        <v>0</v>
      </c>
      <c r="AO32" s="85">
        <v>0</v>
      </c>
      <c r="AP32" s="85">
        <v>5</v>
      </c>
    </row>
    <row r="33" spans="1:42" ht="15" customHeight="1" x14ac:dyDescent="0.2">
      <c r="A33" s="32" t="s">
        <v>249</v>
      </c>
      <c r="B33" s="85">
        <v>0</v>
      </c>
      <c r="C33" s="85">
        <v>0</v>
      </c>
      <c r="D33" s="85">
        <v>0</v>
      </c>
      <c r="E33" s="85">
        <v>0</v>
      </c>
      <c r="F33" s="85">
        <v>0</v>
      </c>
      <c r="G33" s="85">
        <v>0</v>
      </c>
      <c r="H33" s="85"/>
      <c r="I33" s="85">
        <v>0</v>
      </c>
      <c r="J33" s="85">
        <v>4</v>
      </c>
      <c r="K33" s="85">
        <v>0</v>
      </c>
      <c r="L33" s="85">
        <v>0</v>
      </c>
      <c r="M33" s="85">
        <v>0</v>
      </c>
      <c r="N33" s="85">
        <v>0</v>
      </c>
      <c r="O33" s="85"/>
      <c r="P33" s="85" t="s">
        <v>261</v>
      </c>
      <c r="Q33" s="85" t="s">
        <v>261</v>
      </c>
      <c r="R33" s="85">
        <v>0</v>
      </c>
      <c r="S33" s="85">
        <v>0</v>
      </c>
      <c r="T33" s="85">
        <v>3</v>
      </c>
      <c r="U33" s="85">
        <v>1</v>
      </c>
      <c r="V33" s="71"/>
      <c r="W33" s="85">
        <v>2</v>
      </c>
      <c r="X33" s="85">
        <v>0</v>
      </c>
      <c r="Y33" s="85">
        <v>1</v>
      </c>
      <c r="Z33" s="85">
        <v>1</v>
      </c>
      <c r="AA33" s="85">
        <v>1</v>
      </c>
      <c r="AB33" s="85">
        <v>1</v>
      </c>
      <c r="AC33" s="85"/>
      <c r="AD33" s="85">
        <v>0</v>
      </c>
      <c r="AE33" s="85">
        <v>0</v>
      </c>
      <c r="AF33" s="85">
        <v>0</v>
      </c>
      <c r="AG33" s="85">
        <v>0</v>
      </c>
      <c r="AH33" s="85">
        <v>0</v>
      </c>
      <c r="AI33" s="85">
        <v>0</v>
      </c>
      <c r="AJ33" s="85"/>
      <c r="AK33" s="85">
        <v>0</v>
      </c>
      <c r="AL33" s="85">
        <v>0</v>
      </c>
      <c r="AM33" s="85">
        <v>0</v>
      </c>
      <c r="AN33" s="85">
        <v>0</v>
      </c>
      <c r="AO33" s="85">
        <v>0</v>
      </c>
      <c r="AP33" s="85">
        <v>0</v>
      </c>
    </row>
    <row r="34" spans="1:42" ht="15" customHeight="1" x14ac:dyDescent="0.2">
      <c r="A34" s="32" t="s">
        <v>250</v>
      </c>
      <c r="B34" s="85">
        <v>1</v>
      </c>
      <c r="C34" s="85">
        <v>4</v>
      </c>
      <c r="D34" s="85">
        <v>1</v>
      </c>
      <c r="E34" s="85">
        <v>6</v>
      </c>
      <c r="F34" s="85">
        <v>0</v>
      </c>
      <c r="G34" s="85">
        <v>1</v>
      </c>
      <c r="H34" s="85"/>
      <c r="I34" s="85">
        <v>9</v>
      </c>
      <c r="J34" s="85">
        <v>20</v>
      </c>
      <c r="K34" s="85">
        <v>5</v>
      </c>
      <c r="L34" s="85">
        <v>9</v>
      </c>
      <c r="M34" s="85">
        <v>7</v>
      </c>
      <c r="N34" s="85">
        <v>9</v>
      </c>
      <c r="O34" s="85"/>
      <c r="P34" s="85" t="s">
        <v>261</v>
      </c>
      <c r="Q34" s="85" t="s">
        <v>261</v>
      </c>
      <c r="R34" s="85">
        <v>0</v>
      </c>
      <c r="S34" s="85">
        <v>2</v>
      </c>
      <c r="T34" s="85">
        <v>2</v>
      </c>
      <c r="U34" s="85">
        <v>4</v>
      </c>
      <c r="V34" s="71"/>
      <c r="W34" s="85">
        <v>8</v>
      </c>
      <c r="X34" s="85">
        <v>18</v>
      </c>
      <c r="Y34" s="85">
        <v>8</v>
      </c>
      <c r="Z34" s="85">
        <v>1</v>
      </c>
      <c r="AA34" s="85">
        <v>7</v>
      </c>
      <c r="AB34" s="85">
        <v>8</v>
      </c>
      <c r="AC34" s="85"/>
      <c r="AD34" s="85">
        <v>0</v>
      </c>
      <c r="AE34" s="85">
        <v>0</v>
      </c>
      <c r="AF34" s="85">
        <v>0</v>
      </c>
      <c r="AG34" s="85">
        <v>0</v>
      </c>
      <c r="AH34" s="85">
        <v>0</v>
      </c>
      <c r="AI34" s="85">
        <v>0</v>
      </c>
      <c r="AJ34" s="85"/>
      <c r="AK34" s="85">
        <v>0</v>
      </c>
      <c r="AL34" s="85">
        <v>1</v>
      </c>
      <c r="AM34" s="85">
        <v>18</v>
      </c>
      <c r="AN34" s="85">
        <v>2</v>
      </c>
      <c r="AO34" s="85">
        <v>4</v>
      </c>
      <c r="AP34" s="85">
        <v>2</v>
      </c>
    </row>
    <row r="35" spans="1:42" ht="15" customHeight="1" x14ac:dyDescent="0.2">
      <c r="A35" s="32" t="s">
        <v>251</v>
      </c>
      <c r="B35" s="85">
        <v>5</v>
      </c>
      <c r="C35" s="85">
        <v>9</v>
      </c>
      <c r="D35" s="85">
        <v>0</v>
      </c>
      <c r="E35" s="85">
        <v>14</v>
      </c>
      <c r="F35" s="85">
        <v>7</v>
      </c>
      <c r="G35" s="85">
        <v>9</v>
      </c>
      <c r="H35" s="85"/>
      <c r="I35" s="85">
        <v>16</v>
      </c>
      <c r="J35" s="85">
        <v>59</v>
      </c>
      <c r="K35" s="85">
        <v>7</v>
      </c>
      <c r="L35" s="85">
        <v>11</v>
      </c>
      <c r="M35" s="85">
        <v>37</v>
      </c>
      <c r="N35" s="85">
        <v>28</v>
      </c>
      <c r="O35" s="85"/>
      <c r="P35" s="85" t="s">
        <v>261</v>
      </c>
      <c r="Q35" s="85" t="s">
        <v>261</v>
      </c>
      <c r="R35" s="85">
        <v>0</v>
      </c>
      <c r="S35" s="85">
        <v>5</v>
      </c>
      <c r="T35" s="85">
        <v>25</v>
      </c>
      <c r="U35" s="85">
        <v>3</v>
      </c>
      <c r="V35" s="71"/>
      <c r="W35" s="85">
        <v>13</v>
      </c>
      <c r="X35" s="85">
        <v>50</v>
      </c>
      <c r="Y35" s="85">
        <v>9</v>
      </c>
      <c r="Z35" s="85">
        <v>51</v>
      </c>
      <c r="AA35" s="85">
        <v>22</v>
      </c>
      <c r="AB35" s="85">
        <v>26</v>
      </c>
      <c r="AC35" s="85"/>
      <c r="AD35" s="85">
        <v>1</v>
      </c>
      <c r="AE35" s="85">
        <v>0</v>
      </c>
      <c r="AF35" s="85">
        <v>2</v>
      </c>
      <c r="AG35" s="85">
        <v>2</v>
      </c>
      <c r="AH35" s="85">
        <v>0</v>
      </c>
      <c r="AI35" s="85">
        <v>1</v>
      </c>
      <c r="AJ35" s="85"/>
      <c r="AK35" s="85">
        <v>1</v>
      </c>
      <c r="AL35" s="85">
        <v>1</v>
      </c>
      <c r="AM35" s="85">
        <v>0</v>
      </c>
      <c r="AN35" s="85">
        <v>0</v>
      </c>
      <c r="AO35" s="85">
        <v>1</v>
      </c>
      <c r="AP35" s="85">
        <v>1</v>
      </c>
    </row>
    <row r="36" spans="1:42" ht="15" customHeight="1" thickBot="1" x14ac:dyDescent="0.25">
      <c r="A36" s="183" t="s">
        <v>252</v>
      </c>
      <c r="B36" s="154">
        <v>1</v>
      </c>
      <c r="C36" s="154">
        <v>0</v>
      </c>
      <c r="D36" s="154">
        <v>2</v>
      </c>
      <c r="E36" s="154">
        <v>0</v>
      </c>
      <c r="F36" s="154">
        <v>2</v>
      </c>
      <c r="G36" s="154">
        <v>2</v>
      </c>
      <c r="H36" s="154"/>
      <c r="I36" s="154">
        <v>2</v>
      </c>
      <c r="J36" s="154">
        <v>0</v>
      </c>
      <c r="K36" s="154">
        <v>1</v>
      </c>
      <c r="L36" s="154">
        <v>0</v>
      </c>
      <c r="M36" s="154">
        <v>0</v>
      </c>
      <c r="N36" s="154">
        <v>3</v>
      </c>
      <c r="O36" s="154"/>
      <c r="P36" s="154" t="s">
        <v>261</v>
      </c>
      <c r="Q36" s="154" t="s">
        <v>261</v>
      </c>
      <c r="R36" s="154">
        <v>0</v>
      </c>
      <c r="S36" s="154">
        <v>0</v>
      </c>
      <c r="T36" s="154">
        <v>0</v>
      </c>
      <c r="U36" s="154">
        <v>0</v>
      </c>
      <c r="V36" s="161"/>
      <c r="W36" s="154">
        <v>5</v>
      </c>
      <c r="X36" s="154">
        <v>3</v>
      </c>
      <c r="Y36" s="154">
        <v>1</v>
      </c>
      <c r="Z36" s="154">
        <v>1</v>
      </c>
      <c r="AA36" s="154">
        <v>6</v>
      </c>
      <c r="AB36" s="154">
        <v>7</v>
      </c>
      <c r="AC36" s="154"/>
      <c r="AD36" s="154">
        <v>0</v>
      </c>
      <c r="AE36" s="154">
        <v>0</v>
      </c>
      <c r="AF36" s="154">
        <v>0</v>
      </c>
      <c r="AG36" s="154">
        <v>0</v>
      </c>
      <c r="AH36" s="154">
        <v>0</v>
      </c>
      <c r="AI36" s="154">
        <v>0</v>
      </c>
      <c r="AJ36" s="154"/>
      <c r="AK36" s="154">
        <v>2</v>
      </c>
      <c r="AL36" s="154">
        <v>0</v>
      </c>
      <c r="AM36" s="154">
        <v>0</v>
      </c>
      <c r="AN36" s="154">
        <v>0</v>
      </c>
      <c r="AO36" s="154">
        <v>0</v>
      </c>
      <c r="AP36" s="154">
        <v>0</v>
      </c>
    </row>
    <row r="37" spans="1:42" s="1" customFormat="1" ht="15" customHeight="1" x14ac:dyDescent="0.25">
      <c r="A37" s="148" t="s">
        <v>220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79"/>
      <c r="AP37" s="79"/>
    </row>
    <row r="38" spans="1:42" s="1" customFormat="1" ht="15" customHeight="1" x14ac:dyDescent="0.25">
      <c r="A38" s="62" t="s">
        <v>221</v>
      </c>
      <c r="B38" s="62"/>
      <c r="C38" s="62"/>
      <c r="D38" s="62"/>
      <c r="E38" s="62"/>
      <c r="F38" s="62"/>
      <c r="G38" s="62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79"/>
      <c r="AP38" s="79"/>
    </row>
    <row r="39" spans="1:42" s="1" customFormat="1" ht="15" customHeight="1" x14ac:dyDescent="0.25">
      <c r="A39" s="62" t="s">
        <v>222</v>
      </c>
      <c r="B39" s="62"/>
      <c r="C39" s="62"/>
      <c r="D39" s="62"/>
      <c r="E39" s="62"/>
      <c r="F39" s="62"/>
      <c r="G39" s="62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79"/>
      <c r="AP39" s="79"/>
    </row>
    <row r="40" spans="1:42" s="1" customFormat="1" ht="15" customHeight="1" x14ac:dyDescent="0.25">
      <c r="A40" s="44" t="s">
        <v>213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2"/>
      <c r="AP40" s="42"/>
    </row>
    <row r="41" spans="1:42" ht="15" customHeight="1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</row>
    <row r="42" spans="1:42" ht="15" customHeight="1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</row>
    <row r="43" spans="1:42" ht="15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</row>
    <row r="44" spans="1:42" ht="15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</row>
    <row r="45" spans="1:42" ht="15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</row>
    <row r="46" spans="1:42" ht="15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</row>
    <row r="47" spans="1:42" ht="15" customHeight="1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</row>
    <row r="48" spans="1:42" ht="15" customHeight="1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</row>
    <row r="49" spans="1:42" ht="15" customHeight="1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</row>
    <row r="50" spans="1:42" ht="15" customHeight="1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</row>
    <row r="51" spans="1:42" ht="15" customHeight="1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</row>
    <row r="52" spans="1:42" ht="15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</row>
    <row r="53" spans="1:42" ht="15" customHeight="1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</row>
    <row r="54" spans="1:42" ht="15" customHeight="1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</row>
    <row r="55" spans="1:42" ht="15" customHeight="1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</row>
    <row r="56" spans="1:42" ht="15" customHeight="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</row>
    <row r="57" spans="1:42" ht="15" customHeight="1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</row>
    <row r="58" spans="1:42" ht="15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</row>
    <row r="59" spans="1:42" ht="15" customHeight="1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</row>
    <row r="60" spans="1:42" ht="15" customHeight="1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</row>
    <row r="61" spans="1:42" ht="15" customHeight="1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</row>
    <row r="62" spans="1:42" ht="15" customHeight="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</row>
    <row r="63" spans="1:42" ht="15" customHeight="1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</row>
    <row r="64" spans="1:42" ht="15" customHeight="1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</row>
    <row r="65" spans="1:42" ht="15" customHeigh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</row>
    <row r="66" spans="1:42" ht="15" customHeigh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</row>
    <row r="67" spans="1:42" ht="15" customHeight="1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</row>
    <row r="68" spans="1:42" ht="15" customHeight="1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</row>
    <row r="69" spans="1:42" ht="15" customHeight="1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</row>
    <row r="70" spans="1:42" ht="15" customHeight="1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</row>
    <row r="71" spans="1:42" ht="15" customHeight="1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</row>
    <row r="72" spans="1:42" ht="15" customHeight="1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</row>
    <row r="73" spans="1:42" ht="15" customHeight="1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</row>
    <row r="74" spans="1:42" ht="15" customHeight="1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</row>
    <row r="75" spans="1:42" ht="15" customHeight="1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</row>
    <row r="76" spans="1:42" ht="15" customHeight="1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</row>
    <row r="77" spans="1:42" ht="15" customHeight="1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</row>
  </sheetData>
  <mergeCells count="2">
    <mergeCell ref="AR2:AR3"/>
    <mergeCell ref="A6:A7"/>
  </mergeCells>
  <hyperlinks>
    <hyperlink ref="AR2" location="INDICE!A1" display="INDICE" xr:uid="{DF0587BD-D6A6-4BE7-99B5-4B75DAF2459D}"/>
    <hyperlink ref="AR2:AR3" location="Contenido!A1" display="Contenido" xr:uid="{2ADA0DC9-E4BD-493F-8BB0-3E3A28B4D025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61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CF30A-8992-42AA-B686-184B01EE9559}">
  <sheetPr codeName="Hoja101">
    <tabColor rgb="FFF2DAB1"/>
    <pageSetUpPr fitToPage="1"/>
  </sheetPr>
  <dimension ref="A1:AH23"/>
  <sheetViews>
    <sheetView showGridLines="0" topLeftCell="D1" zoomScaleNormal="100" zoomScaleSheetLayoutView="100" workbookViewId="0">
      <selection activeCell="AG2" sqref="AG2:AG3"/>
    </sheetView>
  </sheetViews>
  <sheetFormatPr baseColWidth="10" defaultColWidth="11.42578125" defaultRowHeight="15" customHeight="1" x14ac:dyDescent="0.2"/>
  <cols>
    <col min="1" max="1" width="31.140625" style="1" customWidth="1"/>
    <col min="2" max="7" width="6.5703125" style="1" customWidth="1"/>
    <col min="8" max="8" width="2" style="1" customWidth="1"/>
    <col min="9" max="9" width="6.5703125" style="1" customWidth="1"/>
    <col min="10" max="11" width="6.5703125" style="1" bestFit="1" customWidth="1"/>
    <col min="12" max="12" width="1.140625" style="1" customWidth="1"/>
    <col min="13" max="15" width="6.5703125" style="1" customWidth="1"/>
    <col min="16" max="16" width="1.140625" style="1" customWidth="1"/>
    <col min="17" max="19" width="6.5703125" style="1" customWidth="1"/>
    <col min="20" max="20" width="1.140625" style="1" customWidth="1"/>
    <col min="21" max="21" width="6.5703125" style="1" customWidth="1"/>
    <col min="22" max="23" width="6.5703125" style="2" customWidth="1"/>
    <col min="24" max="24" width="1.140625" style="1" customWidth="1"/>
    <col min="25" max="27" width="6.5703125" style="1" customWidth="1"/>
    <col min="28" max="28" width="1.140625" style="1" customWidth="1"/>
    <col min="29" max="29" width="6.5703125" style="1" customWidth="1"/>
    <col min="30" max="31" width="6.5703125" style="2" customWidth="1"/>
    <col min="32" max="32" width="11.42578125" style="2"/>
    <col min="33" max="16384" width="11.42578125" style="13"/>
  </cols>
  <sheetData>
    <row r="1" spans="1:34" s="60" customFormat="1" ht="15" customHeight="1" x14ac:dyDescent="0.25">
      <c r="A1" s="201" t="s">
        <v>558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59"/>
      <c r="AG1" s="59"/>
      <c r="AH1" s="59"/>
    </row>
    <row r="2" spans="1:34" s="60" customFormat="1" ht="15" customHeight="1" x14ac:dyDescent="0.25">
      <c r="A2" s="239" t="s">
        <v>559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59"/>
      <c r="AG2" s="317" t="s">
        <v>0</v>
      </c>
      <c r="AH2" s="59"/>
    </row>
    <row r="3" spans="1:34" s="60" customFormat="1" ht="15" customHeight="1" x14ac:dyDescent="0.25">
      <c r="A3" s="201" t="s">
        <v>499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59"/>
      <c r="AG3" s="317"/>
      <c r="AH3" s="59"/>
    </row>
    <row r="4" spans="1:34" s="60" customFormat="1" ht="15" customHeight="1" x14ac:dyDescent="0.25">
      <c r="A4" s="201" t="s">
        <v>296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59"/>
      <c r="AG4" s="59"/>
      <c r="AH4" s="59"/>
    </row>
    <row r="5" spans="1:34" s="60" customFormat="1" ht="15" customHeight="1" x14ac:dyDescent="0.25">
      <c r="A5" s="201" t="s">
        <v>194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59"/>
      <c r="AG5" s="59"/>
      <c r="AH5" s="59"/>
    </row>
    <row r="6" spans="1:34" ht="15" customHeight="1" x14ac:dyDescent="0.2">
      <c r="A6" s="201" t="s">
        <v>195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</row>
    <row r="7" spans="1:34" ht="18" customHeight="1" x14ac:dyDescent="0.2">
      <c r="A7" s="311" t="s">
        <v>196</v>
      </c>
      <c r="B7" s="324" t="s">
        <v>500</v>
      </c>
      <c r="C7" s="324"/>
      <c r="D7" s="324"/>
      <c r="E7" s="324"/>
      <c r="F7" s="324"/>
      <c r="G7" s="324"/>
      <c r="H7" s="97"/>
      <c r="I7" s="236" t="s">
        <v>501</v>
      </c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</row>
    <row r="8" spans="1:34" ht="18" customHeight="1" x14ac:dyDescent="0.2">
      <c r="A8" s="311"/>
      <c r="B8" s="325"/>
      <c r="C8" s="325"/>
      <c r="D8" s="325"/>
      <c r="E8" s="325"/>
      <c r="F8" s="325"/>
      <c r="G8" s="325"/>
      <c r="H8" s="102"/>
      <c r="I8" s="236">
        <v>2018</v>
      </c>
      <c r="J8" s="236"/>
      <c r="K8" s="236"/>
      <c r="L8" s="103"/>
      <c r="M8" s="236">
        <v>2019</v>
      </c>
      <c r="N8" s="236"/>
      <c r="O8" s="236"/>
      <c r="P8" s="103"/>
      <c r="Q8" s="236">
        <v>2020</v>
      </c>
      <c r="R8" s="236"/>
      <c r="S8" s="236"/>
      <c r="T8" s="103"/>
      <c r="U8" s="236">
        <v>2021</v>
      </c>
      <c r="V8" s="236"/>
      <c r="W8" s="236"/>
      <c r="X8" s="103"/>
      <c r="Y8" s="236">
        <v>2022</v>
      </c>
      <c r="Z8" s="236"/>
      <c r="AA8" s="236"/>
      <c r="AB8" s="103"/>
      <c r="AC8" s="236">
        <v>2023</v>
      </c>
      <c r="AD8" s="236"/>
      <c r="AE8" s="236"/>
    </row>
    <row r="9" spans="1:34" ht="27" customHeight="1" x14ac:dyDescent="0.2">
      <c r="A9" s="311"/>
      <c r="B9" s="82">
        <v>2018</v>
      </c>
      <c r="C9" s="82">
        <v>2019</v>
      </c>
      <c r="D9" s="82">
        <v>2020</v>
      </c>
      <c r="E9" s="82">
        <v>2021</v>
      </c>
      <c r="F9" s="82">
        <v>2022</v>
      </c>
      <c r="G9" s="82">
        <v>2023</v>
      </c>
      <c r="H9" s="82"/>
      <c r="I9" s="104" t="s">
        <v>35</v>
      </c>
      <c r="J9" s="105" t="s">
        <v>502</v>
      </c>
      <c r="K9" s="105" t="s">
        <v>503</v>
      </c>
      <c r="L9" s="106"/>
      <c r="M9" s="104" t="s">
        <v>35</v>
      </c>
      <c r="N9" s="105" t="s">
        <v>502</v>
      </c>
      <c r="O9" s="105" t="s">
        <v>503</v>
      </c>
      <c r="P9" s="106"/>
      <c r="Q9" s="104" t="s">
        <v>35</v>
      </c>
      <c r="R9" s="105" t="s">
        <v>502</v>
      </c>
      <c r="S9" s="105" t="s">
        <v>503</v>
      </c>
      <c r="T9" s="106"/>
      <c r="U9" s="104" t="s">
        <v>35</v>
      </c>
      <c r="V9" s="105" t="s">
        <v>502</v>
      </c>
      <c r="W9" s="105" t="s">
        <v>503</v>
      </c>
      <c r="X9" s="106"/>
      <c r="Y9" s="104" t="s">
        <v>35</v>
      </c>
      <c r="Z9" s="105" t="s">
        <v>502</v>
      </c>
      <c r="AA9" s="105" t="s">
        <v>503</v>
      </c>
      <c r="AB9" s="106"/>
      <c r="AC9" s="104" t="s">
        <v>35</v>
      </c>
      <c r="AD9" s="105" t="s">
        <v>502</v>
      </c>
      <c r="AE9" s="105" t="s">
        <v>503</v>
      </c>
    </row>
    <row r="10" spans="1:34" ht="7.5" customHeight="1" x14ac:dyDescent="0.2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69"/>
      <c r="R10" s="13"/>
      <c r="S10" s="13"/>
      <c r="T10" s="69"/>
      <c r="U10" s="69"/>
      <c r="V10" s="13"/>
      <c r="W10" s="13"/>
      <c r="X10" s="69"/>
      <c r="Y10" s="69"/>
      <c r="Z10" s="13"/>
      <c r="AA10" s="13"/>
      <c r="AB10" s="69"/>
      <c r="AC10" s="69"/>
      <c r="AD10" s="13"/>
      <c r="AE10" s="13"/>
      <c r="AF10" s="13"/>
    </row>
    <row r="11" spans="1:34" ht="15" customHeight="1" x14ac:dyDescent="0.2">
      <c r="A11" s="19" t="s">
        <v>310</v>
      </c>
      <c r="B11" s="141">
        <f>SUM(B12:B20)</f>
        <v>838</v>
      </c>
      <c r="C11" s="141">
        <f>SUM(C12:C20)</f>
        <v>2201</v>
      </c>
      <c r="D11" s="141">
        <f>SUM(D12:D20)</f>
        <v>771</v>
      </c>
      <c r="E11" s="141">
        <f>SUM(E12:E20)</f>
        <v>1973</v>
      </c>
      <c r="F11" s="141">
        <f t="shared" ref="F11:G11" si="0">SUM(F12:F20)</f>
        <v>5209</v>
      </c>
      <c r="G11" s="141">
        <f t="shared" si="0"/>
        <v>4374</v>
      </c>
      <c r="H11" s="141"/>
      <c r="I11" s="141">
        <f>SUM(I12:I20)</f>
        <v>1545</v>
      </c>
      <c r="J11" s="141">
        <f>SUM(J12:J20)</f>
        <v>537</v>
      </c>
      <c r="K11" s="141">
        <f>SUM(K12:K20)</f>
        <v>1008</v>
      </c>
      <c r="L11" s="142"/>
      <c r="M11" s="141">
        <f>SUM(M12:M20)</f>
        <v>3774</v>
      </c>
      <c r="N11" s="141">
        <f>SUM(N12:N20)</f>
        <v>1342</v>
      </c>
      <c r="O11" s="141">
        <f>SUM(O12:O20)</f>
        <v>2432</v>
      </c>
      <c r="P11" s="142"/>
      <c r="Q11" s="141">
        <f>SUM(Q12:Q20)</f>
        <v>776</v>
      </c>
      <c r="R11" s="141">
        <f>SUM(R12:R20)</f>
        <v>317</v>
      </c>
      <c r="S11" s="141">
        <f>SUM(S12:S20)</f>
        <v>459</v>
      </c>
      <c r="T11" s="142"/>
      <c r="U11" s="141">
        <f>SUM(U12:U20)</f>
        <v>2013</v>
      </c>
      <c r="V11" s="141">
        <f>SUM(V12:V20)</f>
        <v>588</v>
      </c>
      <c r="W11" s="141">
        <f>SUM(W12:W20)</f>
        <v>1425</v>
      </c>
      <c r="X11" s="142"/>
      <c r="Y11" s="141">
        <f>SUM(Y12:Y20)</f>
        <v>5353</v>
      </c>
      <c r="Z11" s="141">
        <f>SUM(Z12:Z20)</f>
        <v>1541</v>
      </c>
      <c r="AA11" s="141">
        <f>SUM(AA12:AA20)</f>
        <v>3812</v>
      </c>
      <c r="AB11" s="142"/>
      <c r="AC11" s="141">
        <f>SUM(AC12:AC20)</f>
        <v>4477</v>
      </c>
      <c r="AD11" s="141">
        <f>SUM(AD12:AD20)</f>
        <v>1405</v>
      </c>
      <c r="AE11" s="141">
        <f>SUM(AE12:AE20)</f>
        <v>3072</v>
      </c>
    </row>
    <row r="12" spans="1:34" ht="15" customHeight="1" x14ac:dyDescent="0.2">
      <c r="A12" s="187" t="s">
        <v>200</v>
      </c>
      <c r="B12" s="137">
        <v>6</v>
      </c>
      <c r="C12" s="137">
        <v>15</v>
      </c>
      <c r="D12" s="137">
        <v>5</v>
      </c>
      <c r="E12" s="137">
        <v>5</v>
      </c>
      <c r="F12" s="137">
        <v>16</v>
      </c>
      <c r="G12" s="137">
        <v>11</v>
      </c>
      <c r="H12" s="137"/>
      <c r="I12" s="137">
        <v>19</v>
      </c>
      <c r="J12" s="137">
        <v>9</v>
      </c>
      <c r="K12" s="137">
        <v>10</v>
      </c>
      <c r="L12" s="142"/>
      <c r="M12" s="137">
        <v>23</v>
      </c>
      <c r="N12" s="137">
        <v>14</v>
      </c>
      <c r="O12" s="137">
        <v>9</v>
      </c>
      <c r="P12" s="142"/>
      <c r="Q12" s="137">
        <v>5</v>
      </c>
      <c r="R12" s="137">
        <v>4</v>
      </c>
      <c r="S12" s="137">
        <v>1</v>
      </c>
      <c r="T12" s="142"/>
      <c r="U12" s="137">
        <v>5</v>
      </c>
      <c r="V12" s="137">
        <v>3</v>
      </c>
      <c r="W12" s="137">
        <v>2</v>
      </c>
      <c r="X12" s="142"/>
      <c r="Y12" s="137">
        <v>16</v>
      </c>
      <c r="Z12" s="137">
        <v>8</v>
      </c>
      <c r="AA12" s="137">
        <v>8</v>
      </c>
      <c r="AB12" s="142"/>
      <c r="AC12" s="137">
        <v>11</v>
      </c>
      <c r="AD12" s="137">
        <v>7</v>
      </c>
      <c r="AE12" s="137">
        <v>4</v>
      </c>
    </row>
    <row r="13" spans="1:34" ht="15" customHeight="1" x14ac:dyDescent="0.2">
      <c r="A13" s="187" t="s">
        <v>311</v>
      </c>
      <c r="B13" s="137">
        <v>220</v>
      </c>
      <c r="C13" s="137">
        <v>684</v>
      </c>
      <c r="D13" s="137">
        <v>139</v>
      </c>
      <c r="E13" s="137">
        <v>328</v>
      </c>
      <c r="F13" s="137">
        <v>1144</v>
      </c>
      <c r="G13" s="137">
        <v>1053</v>
      </c>
      <c r="H13" s="137"/>
      <c r="I13" s="137">
        <v>446</v>
      </c>
      <c r="J13" s="137">
        <v>172</v>
      </c>
      <c r="K13" s="137">
        <v>274</v>
      </c>
      <c r="L13" s="142"/>
      <c r="M13" s="137">
        <v>1281</v>
      </c>
      <c r="N13" s="137">
        <v>514</v>
      </c>
      <c r="O13" s="137">
        <v>767</v>
      </c>
      <c r="P13" s="142"/>
      <c r="Q13" s="137">
        <v>140</v>
      </c>
      <c r="R13" s="137">
        <v>64</v>
      </c>
      <c r="S13" s="137">
        <v>76</v>
      </c>
      <c r="T13" s="142"/>
      <c r="U13" s="137">
        <v>329</v>
      </c>
      <c r="V13" s="137">
        <v>109</v>
      </c>
      <c r="W13" s="137">
        <v>220</v>
      </c>
      <c r="X13" s="142"/>
      <c r="Y13" s="137">
        <v>1180</v>
      </c>
      <c r="Z13" s="137">
        <v>366</v>
      </c>
      <c r="AA13" s="137">
        <v>814</v>
      </c>
      <c r="AB13" s="142"/>
      <c r="AC13" s="137">
        <v>1085</v>
      </c>
      <c r="AD13" s="137">
        <v>368</v>
      </c>
      <c r="AE13" s="137">
        <v>717</v>
      </c>
    </row>
    <row r="14" spans="1:34" ht="15" customHeight="1" x14ac:dyDescent="0.2">
      <c r="A14" s="187" t="s">
        <v>202</v>
      </c>
      <c r="B14" s="137">
        <v>0</v>
      </c>
      <c r="C14" s="137">
        <v>0</v>
      </c>
      <c r="D14" s="137">
        <v>0</v>
      </c>
      <c r="E14" s="137">
        <v>0</v>
      </c>
      <c r="F14" s="137">
        <v>1</v>
      </c>
      <c r="G14" s="137">
        <v>0</v>
      </c>
      <c r="H14" s="137"/>
      <c r="I14" s="137">
        <v>0</v>
      </c>
      <c r="J14" s="137">
        <v>0</v>
      </c>
      <c r="K14" s="137">
        <v>0</v>
      </c>
      <c r="L14" s="142"/>
      <c r="M14" s="137">
        <v>0</v>
      </c>
      <c r="N14" s="137">
        <v>0</v>
      </c>
      <c r="O14" s="137">
        <v>0</v>
      </c>
      <c r="P14" s="142"/>
      <c r="Q14" s="137">
        <v>0</v>
      </c>
      <c r="R14" s="137">
        <v>0</v>
      </c>
      <c r="S14" s="137">
        <v>0</v>
      </c>
      <c r="T14" s="142"/>
      <c r="U14" s="137">
        <v>0</v>
      </c>
      <c r="V14" s="137">
        <v>0</v>
      </c>
      <c r="W14" s="137">
        <v>0</v>
      </c>
      <c r="X14" s="142"/>
      <c r="Y14" s="137">
        <v>1</v>
      </c>
      <c r="Z14" s="137">
        <v>0</v>
      </c>
      <c r="AA14" s="137">
        <v>1</v>
      </c>
      <c r="AB14" s="142"/>
      <c r="AC14" s="137">
        <v>0</v>
      </c>
      <c r="AD14" s="137">
        <v>0</v>
      </c>
      <c r="AE14" s="137">
        <v>0</v>
      </c>
    </row>
    <row r="15" spans="1:34" ht="15" customHeight="1" x14ac:dyDescent="0.2">
      <c r="A15" s="187" t="s">
        <v>312</v>
      </c>
      <c r="B15" s="137">
        <v>567</v>
      </c>
      <c r="C15" s="137">
        <v>1441</v>
      </c>
      <c r="D15" s="137">
        <v>600</v>
      </c>
      <c r="E15" s="137">
        <v>1594</v>
      </c>
      <c r="F15" s="137">
        <v>3938</v>
      </c>
      <c r="G15" s="137">
        <v>3218</v>
      </c>
      <c r="H15" s="137"/>
      <c r="I15" s="137">
        <v>1028</v>
      </c>
      <c r="J15" s="137">
        <v>331</v>
      </c>
      <c r="K15" s="137">
        <v>697</v>
      </c>
      <c r="L15" s="142"/>
      <c r="M15" s="137">
        <v>2364</v>
      </c>
      <c r="N15" s="137">
        <v>777</v>
      </c>
      <c r="O15" s="137">
        <v>1587</v>
      </c>
      <c r="P15" s="142"/>
      <c r="Q15" s="137">
        <v>604</v>
      </c>
      <c r="R15" s="137">
        <v>236</v>
      </c>
      <c r="S15" s="137">
        <v>368</v>
      </c>
      <c r="T15" s="142"/>
      <c r="U15" s="137">
        <v>1633</v>
      </c>
      <c r="V15" s="137">
        <v>461</v>
      </c>
      <c r="W15" s="137">
        <v>1172</v>
      </c>
      <c r="X15" s="142"/>
      <c r="Y15" s="137">
        <v>4042</v>
      </c>
      <c r="Z15" s="137">
        <v>1129</v>
      </c>
      <c r="AA15" s="137">
        <v>2913</v>
      </c>
      <c r="AB15" s="142"/>
      <c r="AC15" s="137">
        <v>3287</v>
      </c>
      <c r="AD15" s="137">
        <v>1008</v>
      </c>
      <c r="AE15" s="137">
        <v>2279</v>
      </c>
    </row>
    <row r="16" spans="1:34" ht="15" customHeight="1" x14ac:dyDescent="0.2">
      <c r="A16" s="187" t="s">
        <v>262</v>
      </c>
      <c r="B16" s="137">
        <v>7</v>
      </c>
      <c r="C16" s="137">
        <v>6</v>
      </c>
      <c r="D16" s="137">
        <v>0</v>
      </c>
      <c r="E16" s="137">
        <v>0</v>
      </c>
      <c r="F16" s="137">
        <v>0</v>
      </c>
      <c r="G16" s="137">
        <v>0</v>
      </c>
      <c r="H16" s="137"/>
      <c r="I16" s="137">
        <v>9</v>
      </c>
      <c r="J16" s="137">
        <v>1</v>
      </c>
      <c r="K16" s="137">
        <v>8</v>
      </c>
      <c r="L16" s="142"/>
      <c r="M16" s="137">
        <v>7</v>
      </c>
      <c r="N16" s="137">
        <v>3</v>
      </c>
      <c r="O16" s="137">
        <v>4</v>
      </c>
      <c r="P16" s="142"/>
      <c r="Q16" s="137">
        <v>0</v>
      </c>
      <c r="R16" s="137">
        <v>0</v>
      </c>
      <c r="S16" s="137">
        <v>0</v>
      </c>
      <c r="T16" s="142"/>
      <c r="U16" s="137">
        <v>0</v>
      </c>
      <c r="V16" s="137">
        <v>0</v>
      </c>
      <c r="W16" s="137">
        <v>0</v>
      </c>
      <c r="X16" s="142"/>
      <c r="Y16" s="137">
        <v>0</v>
      </c>
      <c r="Z16" s="137">
        <v>0</v>
      </c>
      <c r="AA16" s="137">
        <v>0</v>
      </c>
      <c r="AB16" s="142"/>
      <c r="AC16" s="137">
        <v>0</v>
      </c>
      <c r="AD16" s="137">
        <v>0</v>
      </c>
      <c r="AE16" s="137">
        <v>0</v>
      </c>
    </row>
    <row r="17" spans="1:31" ht="15" customHeight="1" x14ac:dyDescent="0.2">
      <c r="A17" s="187" t="s">
        <v>205</v>
      </c>
      <c r="B17" s="137">
        <v>4</v>
      </c>
      <c r="C17" s="137">
        <v>18</v>
      </c>
      <c r="D17" s="137">
        <v>4</v>
      </c>
      <c r="E17" s="137">
        <v>16</v>
      </c>
      <c r="F17" s="137">
        <v>41</v>
      </c>
      <c r="G17" s="137">
        <v>18</v>
      </c>
      <c r="H17" s="137"/>
      <c r="I17" s="137">
        <v>12</v>
      </c>
      <c r="J17" s="137">
        <v>9</v>
      </c>
      <c r="K17" s="137">
        <v>3</v>
      </c>
      <c r="L17" s="142"/>
      <c r="M17" s="137">
        <v>27</v>
      </c>
      <c r="N17" s="137">
        <v>11</v>
      </c>
      <c r="O17" s="137">
        <v>16</v>
      </c>
      <c r="P17" s="142"/>
      <c r="Q17" s="137">
        <v>4</v>
      </c>
      <c r="R17" s="137">
        <v>4</v>
      </c>
      <c r="S17" s="137">
        <v>0</v>
      </c>
      <c r="T17" s="142"/>
      <c r="U17" s="137">
        <v>16</v>
      </c>
      <c r="V17" s="137">
        <v>3</v>
      </c>
      <c r="W17" s="137">
        <v>13</v>
      </c>
      <c r="X17" s="142"/>
      <c r="Y17" s="137">
        <v>44</v>
      </c>
      <c r="Z17" s="137">
        <v>23</v>
      </c>
      <c r="AA17" s="137">
        <v>21</v>
      </c>
      <c r="AB17" s="142"/>
      <c r="AC17" s="137">
        <v>18</v>
      </c>
      <c r="AD17" s="137">
        <v>5</v>
      </c>
      <c r="AE17" s="137">
        <v>13</v>
      </c>
    </row>
    <row r="18" spans="1:31" ht="15" customHeight="1" x14ac:dyDescent="0.2">
      <c r="A18" s="187" t="s">
        <v>206</v>
      </c>
      <c r="B18" s="137">
        <v>11</v>
      </c>
      <c r="C18" s="137">
        <v>36</v>
      </c>
      <c r="D18" s="137">
        <v>23</v>
      </c>
      <c r="E18" s="137">
        <v>24</v>
      </c>
      <c r="F18" s="137">
        <v>66</v>
      </c>
      <c r="G18" s="137">
        <v>62</v>
      </c>
      <c r="H18" s="137"/>
      <c r="I18" s="137">
        <v>19</v>
      </c>
      <c r="J18" s="137">
        <v>9</v>
      </c>
      <c r="K18" s="137">
        <v>10</v>
      </c>
      <c r="L18" s="142"/>
      <c r="M18" s="137">
        <v>71</v>
      </c>
      <c r="N18" s="137">
        <v>23</v>
      </c>
      <c r="O18" s="137">
        <v>48</v>
      </c>
      <c r="P18" s="142"/>
      <c r="Q18" s="137">
        <v>23</v>
      </c>
      <c r="R18" s="137">
        <v>9</v>
      </c>
      <c r="S18" s="137">
        <v>14</v>
      </c>
      <c r="T18" s="142"/>
      <c r="U18" s="137">
        <v>24</v>
      </c>
      <c r="V18" s="137">
        <v>11</v>
      </c>
      <c r="W18" s="137">
        <v>13</v>
      </c>
      <c r="X18" s="142"/>
      <c r="Y18" s="137">
        <v>67</v>
      </c>
      <c r="Z18" s="137">
        <v>14</v>
      </c>
      <c r="AA18" s="137">
        <v>53</v>
      </c>
      <c r="AB18" s="142"/>
      <c r="AC18" s="137">
        <v>64</v>
      </c>
      <c r="AD18" s="137">
        <v>9</v>
      </c>
      <c r="AE18" s="137">
        <v>55</v>
      </c>
    </row>
    <row r="19" spans="1:31" ht="15" customHeight="1" x14ac:dyDescent="0.2">
      <c r="A19" s="187" t="s">
        <v>313</v>
      </c>
      <c r="B19" s="137">
        <v>1</v>
      </c>
      <c r="C19" s="137">
        <v>0</v>
      </c>
      <c r="D19" s="137">
        <v>0</v>
      </c>
      <c r="E19" s="137">
        <v>1</v>
      </c>
      <c r="F19" s="137">
        <v>2</v>
      </c>
      <c r="G19" s="137">
        <v>2</v>
      </c>
      <c r="H19" s="137"/>
      <c r="I19" s="137">
        <v>1</v>
      </c>
      <c r="J19" s="137">
        <v>0</v>
      </c>
      <c r="K19" s="137">
        <v>1</v>
      </c>
      <c r="L19" s="142"/>
      <c r="M19" s="137">
        <v>0</v>
      </c>
      <c r="N19" s="137">
        <v>0</v>
      </c>
      <c r="O19" s="137">
        <v>0</v>
      </c>
      <c r="P19" s="142"/>
      <c r="Q19" s="137">
        <v>0</v>
      </c>
      <c r="R19" s="137">
        <v>0</v>
      </c>
      <c r="S19" s="137">
        <v>0</v>
      </c>
      <c r="T19" s="142"/>
      <c r="U19" s="137">
        <v>1</v>
      </c>
      <c r="V19" s="137">
        <v>0</v>
      </c>
      <c r="W19" s="137">
        <v>1</v>
      </c>
      <c r="X19" s="142"/>
      <c r="Y19" s="137">
        <v>2</v>
      </c>
      <c r="Z19" s="137">
        <v>1</v>
      </c>
      <c r="AA19" s="137">
        <v>1</v>
      </c>
      <c r="AB19" s="142"/>
      <c r="AC19" s="137">
        <v>2</v>
      </c>
      <c r="AD19" s="137">
        <v>2</v>
      </c>
      <c r="AE19" s="137">
        <v>0</v>
      </c>
    </row>
    <row r="20" spans="1:31" ht="15" customHeight="1" thickBot="1" x14ac:dyDescent="0.25">
      <c r="A20" s="187" t="s">
        <v>211</v>
      </c>
      <c r="B20" s="143">
        <v>22</v>
      </c>
      <c r="C20" s="143">
        <v>1</v>
      </c>
      <c r="D20" s="143">
        <v>0</v>
      </c>
      <c r="E20" s="143">
        <v>5</v>
      </c>
      <c r="F20" s="143">
        <v>1</v>
      </c>
      <c r="G20" s="143">
        <v>10</v>
      </c>
      <c r="H20" s="143"/>
      <c r="I20" s="143">
        <v>11</v>
      </c>
      <c r="J20" s="143">
        <v>6</v>
      </c>
      <c r="K20" s="143">
        <v>5</v>
      </c>
      <c r="L20" s="144"/>
      <c r="M20" s="143">
        <v>1</v>
      </c>
      <c r="N20" s="143">
        <v>0</v>
      </c>
      <c r="O20" s="143">
        <v>1</v>
      </c>
      <c r="P20" s="144"/>
      <c r="Q20" s="143">
        <v>0</v>
      </c>
      <c r="R20" s="143">
        <v>0</v>
      </c>
      <c r="S20" s="143">
        <v>0</v>
      </c>
      <c r="T20" s="144"/>
      <c r="U20" s="143">
        <v>5</v>
      </c>
      <c r="V20" s="143">
        <v>1</v>
      </c>
      <c r="W20" s="143">
        <v>4</v>
      </c>
      <c r="X20" s="144"/>
      <c r="Y20" s="143">
        <v>1</v>
      </c>
      <c r="Z20" s="143">
        <v>0</v>
      </c>
      <c r="AA20" s="143">
        <v>1</v>
      </c>
      <c r="AB20" s="144"/>
      <c r="AC20" s="143">
        <v>10</v>
      </c>
      <c r="AD20" s="143">
        <v>6</v>
      </c>
      <c r="AE20" s="143">
        <v>4</v>
      </c>
    </row>
    <row r="21" spans="1:31" ht="15" customHeight="1" x14ac:dyDescent="0.2">
      <c r="A21" s="47" t="s">
        <v>314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</row>
    <row r="22" spans="1:31" ht="15" customHeight="1" x14ac:dyDescent="0.2">
      <c r="A22" s="44" t="s">
        <v>315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</row>
    <row r="23" spans="1:31" ht="15" customHeight="1" x14ac:dyDescent="0.2">
      <c r="A23" s="44" t="s">
        <v>253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</sheetData>
  <mergeCells count="3">
    <mergeCell ref="AG2:AG3"/>
    <mergeCell ref="A7:A9"/>
    <mergeCell ref="B7:G8"/>
  </mergeCells>
  <hyperlinks>
    <hyperlink ref="AG2" location="INDICE!A1" display="INDICE" xr:uid="{6D4E9774-7B12-4212-8C63-9EA794AC308E}"/>
    <hyperlink ref="AG2:AG3" location="Contenido!A1" display="Contenido" xr:uid="{B2CB0651-A0C6-452D-85B2-65EF999DECB8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66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AC3F0-816D-4B0E-B63E-F98396346DF5}">
  <sheetPr codeName="Hoja102">
    <tabColor rgb="FFF2DAB1"/>
    <pageSetUpPr fitToPage="1"/>
  </sheetPr>
  <dimension ref="A1:AJ40"/>
  <sheetViews>
    <sheetView showGridLines="0" topLeftCell="D1" zoomScaleNormal="100" zoomScaleSheetLayoutView="100" workbookViewId="0">
      <selection activeCell="AG2" sqref="AG2:AG3"/>
    </sheetView>
  </sheetViews>
  <sheetFormatPr baseColWidth="10" defaultColWidth="11.42578125" defaultRowHeight="15" customHeight="1" x14ac:dyDescent="0.2"/>
  <cols>
    <col min="1" max="1" width="19.28515625" style="1" customWidth="1"/>
    <col min="2" max="7" width="6.5703125" style="1" customWidth="1"/>
    <col min="8" max="8" width="2" style="1" customWidth="1"/>
    <col min="9" max="11" width="6.5703125" style="1" customWidth="1"/>
    <col min="12" max="12" width="1.140625" style="1" customWidth="1"/>
    <col min="13" max="15" width="6.5703125" style="1" customWidth="1"/>
    <col min="16" max="16" width="1.140625" style="1" customWidth="1"/>
    <col min="17" max="19" width="6.5703125" style="1" customWidth="1"/>
    <col min="20" max="20" width="1.140625" style="1" customWidth="1"/>
    <col min="21" max="21" width="6.5703125" style="1" customWidth="1"/>
    <col min="22" max="23" width="6.5703125" style="2" customWidth="1"/>
    <col min="24" max="24" width="1.140625" style="1" customWidth="1"/>
    <col min="25" max="27" width="6.5703125" style="1" customWidth="1"/>
    <col min="28" max="28" width="1.140625" style="1" customWidth="1"/>
    <col min="29" max="29" width="6.5703125" style="1" customWidth="1"/>
    <col min="30" max="31" width="6.5703125" style="2" customWidth="1"/>
    <col min="32" max="32" width="11.42578125" style="2"/>
    <col min="33" max="16384" width="11.42578125" style="13"/>
  </cols>
  <sheetData>
    <row r="1" spans="1:36" s="60" customFormat="1" ht="15" customHeight="1" x14ac:dyDescent="0.25">
      <c r="A1" s="201" t="s">
        <v>560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59"/>
      <c r="AG1" s="59"/>
      <c r="AH1" s="59"/>
    </row>
    <row r="2" spans="1:36" s="60" customFormat="1" ht="15" customHeight="1" x14ac:dyDescent="0.25">
      <c r="A2" s="239" t="s">
        <v>559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59"/>
      <c r="AG2" s="317" t="s">
        <v>0</v>
      </c>
      <c r="AH2" s="59"/>
    </row>
    <row r="3" spans="1:36" s="60" customFormat="1" ht="15" customHeight="1" x14ac:dyDescent="0.25">
      <c r="A3" s="201" t="s">
        <v>499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59"/>
      <c r="AG3" s="317"/>
      <c r="AH3" s="59"/>
    </row>
    <row r="4" spans="1:36" s="60" customFormat="1" ht="15" customHeight="1" x14ac:dyDescent="0.25">
      <c r="A4" s="201" t="s">
        <v>305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59"/>
      <c r="AG4" s="59"/>
      <c r="AH4" s="59"/>
    </row>
    <row r="5" spans="1:36" s="60" customFormat="1" ht="15" customHeight="1" x14ac:dyDescent="0.25">
      <c r="A5" s="201" t="s">
        <v>194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59"/>
      <c r="AG5" s="59"/>
      <c r="AH5" s="59"/>
    </row>
    <row r="6" spans="1:36" s="60" customFormat="1" ht="15" customHeight="1" x14ac:dyDescent="0.25">
      <c r="A6" s="201" t="s">
        <v>195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</row>
    <row r="7" spans="1:36" ht="18" customHeight="1" x14ac:dyDescent="0.2">
      <c r="A7" s="311" t="s">
        <v>225</v>
      </c>
      <c r="B7" s="324" t="s">
        <v>500</v>
      </c>
      <c r="C7" s="324"/>
      <c r="D7" s="324"/>
      <c r="E7" s="324"/>
      <c r="F7" s="324"/>
      <c r="G7" s="324"/>
      <c r="H7" s="97"/>
      <c r="I7" s="236" t="s">
        <v>501</v>
      </c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</row>
    <row r="8" spans="1:36" ht="18" customHeight="1" x14ac:dyDescent="0.2">
      <c r="A8" s="311"/>
      <c r="B8" s="325"/>
      <c r="C8" s="325"/>
      <c r="D8" s="325"/>
      <c r="E8" s="325"/>
      <c r="F8" s="325"/>
      <c r="G8" s="325"/>
      <c r="H8" s="102"/>
      <c r="I8" s="236">
        <v>2018</v>
      </c>
      <c r="J8" s="236"/>
      <c r="K8" s="236"/>
      <c r="L8" s="103"/>
      <c r="M8" s="236">
        <v>2019</v>
      </c>
      <c r="N8" s="236"/>
      <c r="O8" s="236"/>
      <c r="P8" s="103"/>
      <c r="Q8" s="236">
        <v>2020</v>
      </c>
      <c r="R8" s="236"/>
      <c r="S8" s="236"/>
      <c r="T8" s="103"/>
      <c r="U8" s="236">
        <v>2021</v>
      </c>
      <c r="V8" s="236"/>
      <c r="W8" s="236"/>
      <c r="X8" s="103"/>
      <c r="Y8" s="236">
        <v>2022</v>
      </c>
      <c r="Z8" s="236"/>
      <c r="AA8" s="236"/>
      <c r="AB8" s="103"/>
      <c r="AC8" s="236">
        <v>2023</v>
      </c>
      <c r="AD8" s="236"/>
      <c r="AE8" s="236"/>
    </row>
    <row r="9" spans="1:36" ht="27" customHeight="1" x14ac:dyDescent="0.2">
      <c r="A9" s="311"/>
      <c r="B9" s="82">
        <v>2018</v>
      </c>
      <c r="C9" s="82">
        <v>2019</v>
      </c>
      <c r="D9" s="82">
        <v>2020</v>
      </c>
      <c r="E9" s="82">
        <v>2021</v>
      </c>
      <c r="F9" s="82">
        <v>2022</v>
      </c>
      <c r="G9" s="82">
        <v>2023</v>
      </c>
      <c r="H9" s="82"/>
      <c r="I9" s="104" t="s">
        <v>35</v>
      </c>
      <c r="J9" s="105" t="s">
        <v>502</v>
      </c>
      <c r="K9" s="105" t="s">
        <v>503</v>
      </c>
      <c r="L9" s="106"/>
      <c r="M9" s="104" t="s">
        <v>35</v>
      </c>
      <c r="N9" s="105" t="s">
        <v>502</v>
      </c>
      <c r="O9" s="105" t="s">
        <v>503</v>
      </c>
      <c r="P9" s="106"/>
      <c r="Q9" s="104" t="s">
        <v>35</v>
      </c>
      <c r="R9" s="105" t="s">
        <v>502</v>
      </c>
      <c r="S9" s="105" t="s">
        <v>503</v>
      </c>
      <c r="T9" s="106"/>
      <c r="U9" s="104" t="s">
        <v>35</v>
      </c>
      <c r="V9" s="105" t="s">
        <v>502</v>
      </c>
      <c r="W9" s="105" t="s">
        <v>503</v>
      </c>
      <c r="X9" s="106"/>
      <c r="Y9" s="104" t="s">
        <v>35</v>
      </c>
      <c r="Z9" s="105" t="s">
        <v>502</v>
      </c>
      <c r="AA9" s="105" t="s">
        <v>503</v>
      </c>
      <c r="AB9" s="106"/>
      <c r="AC9" s="104" t="s">
        <v>35</v>
      </c>
      <c r="AD9" s="105" t="s">
        <v>502</v>
      </c>
      <c r="AE9" s="105" t="s">
        <v>503</v>
      </c>
    </row>
    <row r="10" spans="1:36" ht="7.5" customHeight="1" x14ac:dyDescent="0.2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69"/>
      <c r="R10" s="13"/>
      <c r="S10" s="13"/>
      <c r="T10" s="69"/>
      <c r="U10" s="69"/>
      <c r="V10" s="13"/>
      <c r="W10" s="13"/>
      <c r="X10" s="69"/>
      <c r="Y10" s="69"/>
      <c r="Z10" s="13"/>
      <c r="AA10" s="13"/>
      <c r="AB10" s="69"/>
      <c r="AC10" s="69"/>
      <c r="AD10" s="13"/>
      <c r="AE10" s="13"/>
      <c r="AF10" s="69"/>
      <c r="AG10" s="2"/>
      <c r="AJ10" s="69"/>
    </row>
    <row r="11" spans="1:36" ht="15" customHeight="1" x14ac:dyDescent="0.2">
      <c r="A11" s="19" t="s">
        <v>310</v>
      </c>
      <c r="B11" s="141">
        <f t="shared" ref="B11:G11" si="0">SUM(B12:B38)</f>
        <v>838</v>
      </c>
      <c r="C11" s="141">
        <f t="shared" si="0"/>
        <v>2200</v>
      </c>
      <c r="D11" s="141">
        <f t="shared" si="0"/>
        <v>771</v>
      </c>
      <c r="E11" s="141">
        <f t="shared" si="0"/>
        <v>1973</v>
      </c>
      <c r="F11" s="141">
        <f t="shared" si="0"/>
        <v>5209</v>
      </c>
      <c r="G11" s="141">
        <f t="shared" si="0"/>
        <v>4374</v>
      </c>
      <c r="H11" s="141"/>
      <c r="I11" s="141">
        <f>SUM(I12:I38)</f>
        <v>1545</v>
      </c>
      <c r="J11" s="141">
        <f t="shared" ref="J11:K11" si="1">SUM(J12:J38)</f>
        <v>537</v>
      </c>
      <c r="K11" s="141">
        <f t="shared" si="1"/>
        <v>1008</v>
      </c>
      <c r="L11" s="142"/>
      <c r="M11" s="141">
        <f>SUM(M12:M38)</f>
        <v>3774</v>
      </c>
      <c r="N11" s="141">
        <f t="shared" ref="N11:O11" si="2">SUM(N12:N38)</f>
        <v>1342</v>
      </c>
      <c r="O11" s="141">
        <f t="shared" si="2"/>
        <v>2432</v>
      </c>
      <c r="P11" s="142"/>
      <c r="Q11" s="141">
        <f>SUM(Q12:Q38)</f>
        <v>776</v>
      </c>
      <c r="R11" s="141">
        <f t="shared" ref="R11:S11" si="3">SUM(R12:R38)</f>
        <v>317</v>
      </c>
      <c r="S11" s="141">
        <f t="shared" si="3"/>
        <v>459</v>
      </c>
      <c r="T11" s="142"/>
      <c r="U11" s="141">
        <f>SUM(U12:U38)</f>
        <v>2013</v>
      </c>
      <c r="V11" s="141">
        <f t="shared" ref="V11:W11" si="4">SUM(V12:V38)</f>
        <v>588</v>
      </c>
      <c r="W11" s="141">
        <f t="shared" si="4"/>
        <v>1425</v>
      </c>
      <c r="X11" s="142"/>
      <c r="Y11" s="141">
        <f>SUM(Y12:Y38)</f>
        <v>5353</v>
      </c>
      <c r="Z11" s="141">
        <f t="shared" ref="Z11:AA11" si="5">SUM(Z12:Z38)</f>
        <v>1541</v>
      </c>
      <c r="AA11" s="141">
        <f t="shared" si="5"/>
        <v>3812</v>
      </c>
      <c r="AB11" s="142"/>
      <c r="AC11" s="141">
        <f>SUM(AC12:AC38)</f>
        <v>4477</v>
      </c>
      <c r="AD11" s="141">
        <f t="shared" ref="AD11:AE11" si="6">SUM(AD12:AD38)</f>
        <v>1405</v>
      </c>
      <c r="AE11" s="141">
        <f t="shared" si="6"/>
        <v>3072</v>
      </c>
    </row>
    <row r="12" spans="1:36" ht="15" customHeight="1" x14ac:dyDescent="0.2">
      <c r="A12" s="32" t="s">
        <v>226</v>
      </c>
      <c r="B12" s="137">
        <v>46</v>
      </c>
      <c r="C12" s="137">
        <v>132</v>
      </c>
      <c r="D12" s="137">
        <v>66</v>
      </c>
      <c r="E12" s="137">
        <v>114</v>
      </c>
      <c r="F12" s="137">
        <v>344</v>
      </c>
      <c r="G12" s="137">
        <v>287</v>
      </c>
      <c r="H12" s="137"/>
      <c r="I12" s="137">
        <v>105</v>
      </c>
      <c r="J12" s="137">
        <v>36</v>
      </c>
      <c r="K12" s="137">
        <v>69</v>
      </c>
      <c r="L12" s="142"/>
      <c r="M12" s="137">
        <v>236</v>
      </c>
      <c r="N12" s="137">
        <v>90</v>
      </c>
      <c r="O12" s="137">
        <v>146</v>
      </c>
      <c r="P12" s="142"/>
      <c r="Q12" s="137">
        <v>66</v>
      </c>
      <c r="R12" s="137">
        <v>30</v>
      </c>
      <c r="S12" s="137">
        <v>36</v>
      </c>
      <c r="T12" s="142"/>
      <c r="U12" s="137">
        <v>116</v>
      </c>
      <c r="V12" s="145">
        <v>44</v>
      </c>
      <c r="W12" s="145">
        <v>72</v>
      </c>
      <c r="X12" s="142"/>
      <c r="Y12" s="137">
        <v>368</v>
      </c>
      <c r="Z12" s="137">
        <v>128</v>
      </c>
      <c r="AA12" s="137">
        <v>240</v>
      </c>
      <c r="AB12" s="142"/>
      <c r="AC12" s="137">
        <v>293</v>
      </c>
      <c r="AD12" s="145">
        <v>100</v>
      </c>
      <c r="AE12" s="145">
        <v>193</v>
      </c>
    </row>
    <row r="13" spans="1:36" ht="15" customHeight="1" x14ac:dyDescent="0.2">
      <c r="A13" s="32" t="s">
        <v>227</v>
      </c>
      <c r="B13" s="137">
        <v>37</v>
      </c>
      <c r="C13" s="137">
        <v>156</v>
      </c>
      <c r="D13" s="137">
        <v>29</v>
      </c>
      <c r="E13" s="137">
        <v>157</v>
      </c>
      <c r="F13" s="137">
        <v>333</v>
      </c>
      <c r="G13" s="137">
        <v>266</v>
      </c>
      <c r="H13" s="137"/>
      <c r="I13" s="137">
        <v>79</v>
      </c>
      <c r="J13" s="137">
        <v>35</v>
      </c>
      <c r="K13" s="137">
        <v>44</v>
      </c>
      <c r="L13" s="142"/>
      <c r="M13" s="137">
        <v>272</v>
      </c>
      <c r="N13" s="137">
        <v>98</v>
      </c>
      <c r="O13" s="137">
        <v>174</v>
      </c>
      <c r="P13" s="142"/>
      <c r="Q13" s="137">
        <v>29</v>
      </c>
      <c r="R13" s="137">
        <v>10</v>
      </c>
      <c r="S13" s="137">
        <v>19</v>
      </c>
      <c r="T13" s="142"/>
      <c r="U13" s="137">
        <v>166</v>
      </c>
      <c r="V13" s="145">
        <v>58</v>
      </c>
      <c r="W13" s="145">
        <v>108</v>
      </c>
      <c r="X13" s="142"/>
      <c r="Y13" s="137">
        <v>335</v>
      </c>
      <c r="Z13" s="137">
        <v>86</v>
      </c>
      <c r="AA13" s="137">
        <v>249</v>
      </c>
      <c r="AB13" s="142"/>
      <c r="AC13" s="137">
        <v>278</v>
      </c>
      <c r="AD13" s="145">
        <v>89</v>
      </c>
      <c r="AE13" s="145">
        <v>189</v>
      </c>
    </row>
    <row r="14" spans="1:36" ht="15" customHeight="1" x14ac:dyDescent="0.2">
      <c r="A14" s="32" t="s">
        <v>228</v>
      </c>
      <c r="B14" s="137">
        <v>29</v>
      </c>
      <c r="C14" s="137">
        <v>100</v>
      </c>
      <c r="D14" s="137">
        <v>37</v>
      </c>
      <c r="E14" s="137">
        <v>73</v>
      </c>
      <c r="F14" s="137">
        <v>242</v>
      </c>
      <c r="G14" s="137">
        <v>215</v>
      </c>
      <c r="H14" s="137"/>
      <c r="I14" s="137">
        <v>204</v>
      </c>
      <c r="J14" s="137">
        <v>105</v>
      </c>
      <c r="K14" s="137">
        <v>99</v>
      </c>
      <c r="L14" s="142"/>
      <c r="M14" s="137">
        <v>180</v>
      </c>
      <c r="N14" s="137">
        <v>65</v>
      </c>
      <c r="O14" s="137">
        <v>115</v>
      </c>
      <c r="P14" s="142"/>
      <c r="Q14" s="137">
        <v>37</v>
      </c>
      <c r="R14" s="137">
        <v>16</v>
      </c>
      <c r="S14" s="137">
        <v>21</v>
      </c>
      <c r="T14" s="142"/>
      <c r="U14" s="137">
        <v>74</v>
      </c>
      <c r="V14" s="145">
        <v>19</v>
      </c>
      <c r="W14" s="145">
        <v>55</v>
      </c>
      <c r="X14" s="142"/>
      <c r="Y14" s="137">
        <v>264</v>
      </c>
      <c r="Z14" s="137">
        <v>66</v>
      </c>
      <c r="AA14" s="137">
        <v>198</v>
      </c>
      <c r="AB14" s="142"/>
      <c r="AC14" s="137">
        <v>231</v>
      </c>
      <c r="AD14" s="145">
        <v>53</v>
      </c>
      <c r="AE14" s="145">
        <v>178</v>
      </c>
    </row>
    <row r="15" spans="1:36" ht="15" customHeight="1" x14ac:dyDescent="0.2">
      <c r="A15" s="32" t="s">
        <v>229</v>
      </c>
      <c r="B15" s="137">
        <v>35</v>
      </c>
      <c r="C15" s="137">
        <v>117</v>
      </c>
      <c r="D15" s="137">
        <v>76</v>
      </c>
      <c r="E15" s="137">
        <v>103</v>
      </c>
      <c r="F15" s="137">
        <v>331</v>
      </c>
      <c r="G15" s="137">
        <v>391</v>
      </c>
      <c r="H15" s="137"/>
      <c r="I15" s="137">
        <v>58</v>
      </c>
      <c r="J15" s="137">
        <v>15</v>
      </c>
      <c r="K15" s="137">
        <v>43</v>
      </c>
      <c r="L15" s="142"/>
      <c r="M15" s="137">
        <v>282</v>
      </c>
      <c r="N15" s="137">
        <v>91</v>
      </c>
      <c r="O15" s="137">
        <v>191</v>
      </c>
      <c r="P15" s="142"/>
      <c r="Q15" s="137">
        <v>76</v>
      </c>
      <c r="R15" s="137">
        <v>31</v>
      </c>
      <c r="S15" s="137">
        <v>45</v>
      </c>
      <c r="T15" s="142"/>
      <c r="U15" s="137">
        <v>103</v>
      </c>
      <c r="V15" s="145">
        <v>30</v>
      </c>
      <c r="W15" s="145">
        <v>73</v>
      </c>
      <c r="X15" s="142"/>
      <c r="Y15" s="137">
        <v>343</v>
      </c>
      <c r="Z15" s="137">
        <v>100</v>
      </c>
      <c r="AA15" s="137">
        <v>243</v>
      </c>
      <c r="AB15" s="142"/>
      <c r="AC15" s="137">
        <v>411</v>
      </c>
      <c r="AD15" s="145">
        <v>124</v>
      </c>
      <c r="AE15" s="145">
        <v>287</v>
      </c>
    </row>
    <row r="16" spans="1:36" ht="15" customHeight="1" x14ac:dyDescent="0.2">
      <c r="A16" s="32" t="s">
        <v>230</v>
      </c>
      <c r="B16" s="137">
        <v>12</v>
      </c>
      <c r="C16" s="137">
        <v>44</v>
      </c>
      <c r="D16" s="137">
        <v>13</v>
      </c>
      <c r="E16" s="137">
        <v>20</v>
      </c>
      <c r="F16" s="137">
        <v>71</v>
      </c>
      <c r="G16" s="137">
        <v>56</v>
      </c>
      <c r="H16" s="137"/>
      <c r="I16" s="137">
        <v>19</v>
      </c>
      <c r="J16" s="137">
        <v>3</v>
      </c>
      <c r="K16" s="137">
        <v>16</v>
      </c>
      <c r="L16" s="142"/>
      <c r="M16" s="137">
        <v>80</v>
      </c>
      <c r="N16" s="137">
        <v>26</v>
      </c>
      <c r="O16" s="137">
        <v>54</v>
      </c>
      <c r="P16" s="142"/>
      <c r="Q16" s="137">
        <v>14</v>
      </c>
      <c r="R16" s="137">
        <v>10</v>
      </c>
      <c r="S16" s="137">
        <v>4</v>
      </c>
      <c r="T16" s="142"/>
      <c r="U16" s="137">
        <v>20</v>
      </c>
      <c r="V16" s="145">
        <v>11</v>
      </c>
      <c r="W16" s="145">
        <v>9</v>
      </c>
      <c r="X16" s="142"/>
      <c r="Y16" s="137">
        <v>86</v>
      </c>
      <c r="Z16" s="137">
        <v>31</v>
      </c>
      <c r="AA16" s="137">
        <v>55</v>
      </c>
      <c r="AB16" s="142"/>
      <c r="AC16" s="137">
        <v>60</v>
      </c>
      <c r="AD16" s="145">
        <v>12</v>
      </c>
      <c r="AE16" s="145">
        <v>48</v>
      </c>
    </row>
    <row r="17" spans="1:31" ht="15" customHeight="1" x14ac:dyDescent="0.2">
      <c r="A17" s="32" t="s">
        <v>231</v>
      </c>
      <c r="B17" s="137">
        <v>13</v>
      </c>
      <c r="C17" s="137">
        <v>97</v>
      </c>
      <c r="D17" s="137">
        <v>37</v>
      </c>
      <c r="E17" s="137">
        <v>78</v>
      </c>
      <c r="F17" s="137">
        <v>219</v>
      </c>
      <c r="G17" s="137">
        <v>153</v>
      </c>
      <c r="H17" s="137"/>
      <c r="I17" s="137">
        <v>33</v>
      </c>
      <c r="J17" s="137">
        <v>6</v>
      </c>
      <c r="K17" s="137">
        <v>27</v>
      </c>
      <c r="L17" s="142"/>
      <c r="M17" s="137">
        <v>165</v>
      </c>
      <c r="N17" s="137">
        <v>61</v>
      </c>
      <c r="O17" s="137">
        <v>104</v>
      </c>
      <c r="P17" s="142"/>
      <c r="Q17" s="137">
        <v>37</v>
      </c>
      <c r="R17" s="137">
        <v>13</v>
      </c>
      <c r="S17" s="137">
        <v>24</v>
      </c>
      <c r="T17" s="142"/>
      <c r="U17" s="137">
        <v>79</v>
      </c>
      <c r="V17" s="145">
        <v>26</v>
      </c>
      <c r="W17" s="145">
        <v>53</v>
      </c>
      <c r="X17" s="142"/>
      <c r="Y17" s="137">
        <v>219</v>
      </c>
      <c r="Z17" s="137">
        <v>50</v>
      </c>
      <c r="AA17" s="137">
        <v>169</v>
      </c>
      <c r="AB17" s="142"/>
      <c r="AC17" s="137">
        <v>157</v>
      </c>
      <c r="AD17" s="145">
        <v>53</v>
      </c>
      <c r="AE17" s="145">
        <v>104</v>
      </c>
    </row>
    <row r="18" spans="1:31" ht="15" customHeight="1" x14ac:dyDescent="0.2">
      <c r="A18" s="32" t="s">
        <v>232</v>
      </c>
      <c r="B18" s="137">
        <v>3</v>
      </c>
      <c r="C18" s="137">
        <v>35</v>
      </c>
      <c r="D18" s="137">
        <v>10</v>
      </c>
      <c r="E18" s="137">
        <v>14</v>
      </c>
      <c r="F18" s="137">
        <v>25</v>
      </c>
      <c r="G18" s="137">
        <v>46</v>
      </c>
      <c r="H18" s="137"/>
      <c r="I18" s="137">
        <v>12</v>
      </c>
      <c r="J18" s="137">
        <v>2</v>
      </c>
      <c r="K18" s="137">
        <v>10</v>
      </c>
      <c r="L18" s="142"/>
      <c r="M18" s="137">
        <v>51</v>
      </c>
      <c r="N18" s="137">
        <v>17</v>
      </c>
      <c r="O18" s="137">
        <v>34</v>
      </c>
      <c r="P18" s="142"/>
      <c r="Q18" s="137">
        <v>10</v>
      </c>
      <c r="R18" s="137">
        <v>5</v>
      </c>
      <c r="S18" s="137">
        <v>5</v>
      </c>
      <c r="T18" s="142"/>
      <c r="U18" s="137">
        <v>14</v>
      </c>
      <c r="V18" s="145">
        <v>3</v>
      </c>
      <c r="W18" s="145">
        <v>11</v>
      </c>
      <c r="X18" s="142"/>
      <c r="Y18" s="137">
        <v>25</v>
      </c>
      <c r="Z18" s="137">
        <v>10</v>
      </c>
      <c r="AA18" s="137">
        <v>15</v>
      </c>
      <c r="AB18" s="142"/>
      <c r="AC18" s="137">
        <v>53</v>
      </c>
      <c r="AD18" s="145">
        <v>19</v>
      </c>
      <c r="AE18" s="145">
        <v>34</v>
      </c>
    </row>
    <row r="19" spans="1:31" ht="15" customHeight="1" x14ac:dyDescent="0.2">
      <c r="A19" s="32" t="s">
        <v>233</v>
      </c>
      <c r="B19" s="137">
        <v>81</v>
      </c>
      <c r="C19" s="137">
        <v>242</v>
      </c>
      <c r="D19" s="137">
        <v>78</v>
      </c>
      <c r="E19" s="137">
        <v>231</v>
      </c>
      <c r="F19" s="137">
        <v>606</v>
      </c>
      <c r="G19" s="137">
        <v>518</v>
      </c>
      <c r="H19" s="137"/>
      <c r="I19" s="137">
        <v>90</v>
      </c>
      <c r="J19" s="137">
        <v>23</v>
      </c>
      <c r="K19" s="137">
        <v>67</v>
      </c>
      <c r="L19" s="142"/>
      <c r="M19" s="137">
        <v>402</v>
      </c>
      <c r="N19" s="137">
        <v>130</v>
      </c>
      <c r="O19" s="137">
        <v>272</v>
      </c>
      <c r="P19" s="142"/>
      <c r="Q19" s="137">
        <v>78</v>
      </c>
      <c r="R19" s="137">
        <v>25</v>
      </c>
      <c r="S19" s="137">
        <v>53</v>
      </c>
      <c r="T19" s="142"/>
      <c r="U19" s="137">
        <v>233</v>
      </c>
      <c r="V19" s="145">
        <v>64</v>
      </c>
      <c r="W19" s="145">
        <v>169</v>
      </c>
      <c r="X19" s="142"/>
      <c r="Y19" s="137">
        <v>614</v>
      </c>
      <c r="Z19" s="137">
        <v>177</v>
      </c>
      <c r="AA19" s="137">
        <v>437</v>
      </c>
      <c r="AB19" s="142"/>
      <c r="AC19" s="137">
        <v>522</v>
      </c>
      <c r="AD19" s="145">
        <v>161</v>
      </c>
      <c r="AE19" s="145">
        <v>361</v>
      </c>
    </row>
    <row r="20" spans="1:31" ht="15" customHeight="1" x14ac:dyDescent="0.2">
      <c r="A20" s="32" t="s">
        <v>234</v>
      </c>
      <c r="B20" s="137">
        <v>124</v>
      </c>
      <c r="C20" s="137">
        <v>117</v>
      </c>
      <c r="D20" s="137">
        <v>61</v>
      </c>
      <c r="E20" s="137">
        <v>187</v>
      </c>
      <c r="F20" s="137">
        <v>319</v>
      </c>
      <c r="G20" s="137">
        <v>321</v>
      </c>
      <c r="H20" s="137"/>
      <c r="I20" s="137">
        <v>127</v>
      </c>
      <c r="J20" s="137">
        <v>43</v>
      </c>
      <c r="K20" s="137">
        <v>84</v>
      </c>
      <c r="L20" s="142"/>
      <c r="M20" s="137">
        <v>192</v>
      </c>
      <c r="N20" s="137">
        <v>79</v>
      </c>
      <c r="O20" s="137">
        <v>113</v>
      </c>
      <c r="P20" s="142"/>
      <c r="Q20" s="137">
        <v>62</v>
      </c>
      <c r="R20" s="137">
        <v>27</v>
      </c>
      <c r="S20" s="137">
        <v>35</v>
      </c>
      <c r="T20" s="142"/>
      <c r="U20" s="137">
        <v>191</v>
      </c>
      <c r="V20" s="145">
        <v>50</v>
      </c>
      <c r="W20" s="145">
        <v>141</v>
      </c>
      <c r="X20" s="142"/>
      <c r="Y20" s="137">
        <v>324</v>
      </c>
      <c r="Z20" s="137">
        <v>87</v>
      </c>
      <c r="AA20" s="137">
        <v>237</v>
      </c>
      <c r="AB20" s="142"/>
      <c r="AC20" s="137">
        <v>323</v>
      </c>
      <c r="AD20" s="145">
        <v>115</v>
      </c>
      <c r="AE20" s="145">
        <v>208</v>
      </c>
    </row>
    <row r="21" spans="1:31" ht="15" customHeight="1" x14ac:dyDescent="0.2">
      <c r="A21" s="32" t="s">
        <v>235</v>
      </c>
      <c r="B21" s="137">
        <v>50</v>
      </c>
      <c r="C21" s="137">
        <v>117</v>
      </c>
      <c r="D21" s="137">
        <v>26</v>
      </c>
      <c r="E21" s="137">
        <v>155</v>
      </c>
      <c r="F21" s="137">
        <v>324</v>
      </c>
      <c r="G21" s="137">
        <v>229</v>
      </c>
      <c r="H21" s="137"/>
      <c r="I21" s="137">
        <v>70</v>
      </c>
      <c r="J21" s="137">
        <v>22</v>
      </c>
      <c r="K21" s="137">
        <v>48</v>
      </c>
      <c r="L21" s="142"/>
      <c r="M21" s="137">
        <v>199</v>
      </c>
      <c r="N21" s="137">
        <v>70</v>
      </c>
      <c r="O21" s="137">
        <v>129</v>
      </c>
      <c r="P21" s="142"/>
      <c r="Q21" s="137">
        <v>26</v>
      </c>
      <c r="R21" s="137">
        <v>11</v>
      </c>
      <c r="S21" s="137">
        <v>15</v>
      </c>
      <c r="T21" s="142"/>
      <c r="U21" s="137">
        <v>155</v>
      </c>
      <c r="V21" s="145">
        <v>41</v>
      </c>
      <c r="W21" s="145">
        <v>114</v>
      </c>
      <c r="X21" s="142"/>
      <c r="Y21" s="137">
        <v>332</v>
      </c>
      <c r="Z21" s="137">
        <v>93</v>
      </c>
      <c r="AA21" s="137">
        <v>239</v>
      </c>
      <c r="AB21" s="142"/>
      <c r="AC21" s="137">
        <v>232</v>
      </c>
      <c r="AD21" s="145">
        <v>53</v>
      </c>
      <c r="AE21" s="145">
        <v>179</v>
      </c>
    </row>
    <row r="22" spans="1:31" ht="15" customHeight="1" x14ac:dyDescent="0.2">
      <c r="A22" s="32" t="s">
        <v>236</v>
      </c>
      <c r="B22" s="137">
        <v>8</v>
      </c>
      <c r="C22" s="137">
        <v>14</v>
      </c>
      <c r="D22" s="137">
        <v>9</v>
      </c>
      <c r="E22" s="137">
        <v>13</v>
      </c>
      <c r="F22" s="137">
        <v>62</v>
      </c>
      <c r="G22" s="137">
        <v>32</v>
      </c>
      <c r="H22" s="137"/>
      <c r="I22" s="137">
        <v>20</v>
      </c>
      <c r="J22" s="137">
        <v>2</v>
      </c>
      <c r="K22" s="137">
        <v>18</v>
      </c>
      <c r="L22" s="142"/>
      <c r="M22" s="137">
        <v>31</v>
      </c>
      <c r="N22" s="137">
        <v>7</v>
      </c>
      <c r="O22" s="137">
        <v>24</v>
      </c>
      <c r="P22" s="142"/>
      <c r="Q22" s="137">
        <v>9</v>
      </c>
      <c r="R22" s="137">
        <v>4</v>
      </c>
      <c r="S22" s="137">
        <v>5</v>
      </c>
      <c r="T22" s="142"/>
      <c r="U22" s="137">
        <v>13</v>
      </c>
      <c r="V22" s="145">
        <v>1</v>
      </c>
      <c r="W22" s="145">
        <v>12</v>
      </c>
      <c r="X22" s="142"/>
      <c r="Y22" s="137">
        <v>65</v>
      </c>
      <c r="Z22" s="137">
        <v>14</v>
      </c>
      <c r="AA22" s="137">
        <v>51</v>
      </c>
      <c r="AB22" s="142"/>
      <c r="AC22" s="137">
        <v>33</v>
      </c>
      <c r="AD22" s="145">
        <v>10</v>
      </c>
      <c r="AE22" s="145">
        <v>23</v>
      </c>
    </row>
    <row r="23" spans="1:31" ht="15" customHeight="1" x14ac:dyDescent="0.2">
      <c r="A23" s="32" t="s">
        <v>237</v>
      </c>
      <c r="B23" s="137">
        <v>74</v>
      </c>
      <c r="C23" s="137">
        <v>368</v>
      </c>
      <c r="D23" s="137">
        <v>116</v>
      </c>
      <c r="E23" s="137">
        <v>210</v>
      </c>
      <c r="F23" s="137">
        <v>628</v>
      </c>
      <c r="G23" s="137">
        <v>521</v>
      </c>
      <c r="H23" s="137"/>
      <c r="I23" s="137">
        <v>109</v>
      </c>
      <c r="J23" s="137">
        <v>35</v>
      </c>
      <c r="K23" s="137">
        <v>74</v>
      </c>
      <c r="L23" s="142"/>
      <c r="M23" s="137">
        <v>493</v>
      </c>
      <c r="N23" s="137">
        <v>197</v>
      </c>
      <c r="O23" s="137">
        <v>296</v>
      </c>
      <c r="P23" s="142"/>
      <c r="Q23" s="137">
        <v>118</v>
      </c>
      <c r="R23" s="137">
        <v>48</v>
      </c>
      <c r="S23" s="137">
        <v>70</v>
      </c>
      <c r="T23" s="142"/>
      <c r="U23" s="137">
        <v>217</v>
      </c>
      <c r="V23" s="145">
        <v>72</v>
      </c>
      <c r="W23" s="145">
        <v>145</v>
      </c>
      <c r="X23" s="142"/>
      <c r="Y23" s="137">
        <v>629</v>
      </c>
      <c r="Z23" s="137">
        <v>186</v>
      </c>
      <c r="AA23" s="137">
        <v>443</v>
      </c>
      <c r="AB23" s="142"/>
      <c r="AC23" s="137">
        <v>523</v>
      </c>
      <c r="AD23" s="145">
        <v>169</v>
      </c>
      <c r="AE23" s="145">
        <v>354</v>
      </c>
    </row>
    <row r="24" spans="1:31" ht="15" customHeight="1" x14ac:dyDescent="0.2">
      <c r="A24" s="32" t="s">
        <v>238</v>
      </c>
      <c r="B24" s="137">
        <v>37</v>
      </c>
      <c r="C24" s="137">
        <v>32</v>
      </c>
      <c r="D24" s="137">
        <v>13</v>
      </c>
      <c r="E24" s="137">
        <v>45</v>
      </c>
      <c r="F24" s="137">
        <v>89</v>
      </c>
      <c r="G24" s="137">
        <v>140</v>
      </c>
      <c r="H24" s="137"/>
      <c r="I24" s="137">
        <v>39</v>
      </c>
      <c r="J24" s="137">
        <v>10</v>
      </c>
      <c r="K24" s="137">
        <v>29</v>
      </c>
      <c r="L24" s="142"/>
      <c r="M24" s="137">
        <v>104</v>
      </c>
      <c r="N24" s="137">
        <v>52</v>
      </c>
      <c r="O24" s="137">
        <v>52</v>
      </c>
      <c r="P24" s="142"/>
      <c r="Q24" s="137">
        <v>13</v>
      </c>
      <c r="R24" s="137">
        <v>6</v>
      </c>
      <c r="S24" s="137">
        <v>7</v>
      </c>
      <c r="T24" s="142"/>
      <c r="U24" s="137">
        <v>45</v>
      </c>
      <c r="V24" s="145">
        <v>16</v>
      </c>
      <c r="W24" s="145">
        <v>29</v>
      </c>
      <c r="X24" s="142"/>
      <c r="Y24" s="137">
        <v>107</v>
      </c>
      <c r="Z24" s="137">
        <v>44</v>
      </c>
      <c r="AA24" s="137">
        <v>63</v>
      </c>
      <c r="AB24" s="142"/>
      <c r="AC24" s="137">
        <v>140</v>
      </c>
      <c r="AD24" s="145">
        <v>47</v>
      </c>
      <c r="AE24" s="145">
        <v>93</v>
      </c>
    </row>
    <row r="25" spans="1:31" ht="15" customHeight="1" x14ac:dyDescent="0.2">
      <c r="A25" s="32" t="s">
        <v>239</v>
      </c>
      <c r="B25" s="137">
        <v>90</v>
      </c>
      <c r="C25" s="137">
        <v>144</v>
      </c>
      <c r="D25" s="137">
        <v>59</v>
      </c>
      <c r="E25" s="137">
        <v>198</v>
      </c>
      <c r="F25" s="137">
        <v>581</v>
      </c>
      <c r="G25" s="137">
        <v>448</v>
      </c>
      <c r="H25" s="137"/>
      <c r="I25" s="137">
        <v>151</v>
      </c>
      <c r="J25" s="137">
        <v>64</v>
      </c>
      <c r="K25" s="137">
        <v>87</v>
      </c>
      <c r="L25" s="142"/>
      <c r="M25" s="137">
        <v>263</v>
      </c>
      <c r="N25" s="137">
        <v>93</v>
      </c>
      <c r="O25" s="137">
        <v>170</v>
      </c>
      <c r="P25" s="142"/>
      <c r="Q25" s="137">
        <v>60</v>
      </c>
      <c r="R25" s="137">
        <v>32</v>
      </c>
      <c r="S25" s="137">
        <v>28</v>
      </c>
      <c r="T25" s="142"/>
      <c r="U25" s="137">
        <v>199</v>
      </c>
      <c r="V25" s="145">
        <v>49</v>
      </c>
      <c r="W25" s="145">
        <v>150</v>
      </c>
      <c r="X25" s="142"/>
      <c r="Y25" s="137">
        <v>584</v>
      </c>
      <c r="Z25" s="137">
        <v>198</v>
      </c>
      <c r="AA25" s="137">
        <v>386</v>
      </c>
      <c r="AB25" s="142"/>
      <c r="AC25" s="137">
        <v>455</v>
      </c>
      <c r="AD25" s="145">
        <v>161</v>
      </c>
      <c r="AE25" s="145">
        <v>294</v>
      </c>
    </row>
    <row r="26" spans="1:31" ht="15" customHeight="1" x14ac:dyDescent="0.2">
      <c r="A26" s="32" t="s">
        <v>240</v>
      </c>
      <c r="B26" s="137">
        <v>8</v>
      </c>
      <c r="C26" s="137">
        <v>15</v>
      </c>
      <c r="D26" s="137">
        <v>4</v>
      </c>
      <c r="E26" s="137">
        <v>20</v>
      </c>
      <c r="F26" s="137">
        <v>34</v>
      </c>
      <c r="G26" s="137">
        <v>46</v>
      </c>
      <c r="H26" s="137"/>
      <c r="I26" s="137">
        <v>7</v>
      </c>
      <c r="J26" s="137">
        <v>3</v>
      </c>
      <c r="K26" s="137">
        <v>4</v>
      </c>
      <c r="L26" s="142"/>
      <c r="M26" s="137">
        <v>20</v>
      </c>
      <c r="N26" s="137">
        <v>4</v>
      </c>
      <c r="O26" s="137">
        <v>16</v>
      </c>
      <c r="P26" s="142"/>
      <c r="Q26" s="137">
        <v>4</v>
      </c>
      <c r="R26" s="137">
        <v>0</v>
      </c>
      <c r="S26" s="137">
        <v>4</v>
      </c>
      <c r="T26" s="142"/>
      <c r="U26" s="137">
        <v>20</v>
      </c>
      <c r="V26" s="145">
        <v>5</v>
      </c>
      <c r="W26" s="145">
        <v>15</v>
      </c>
      <c r="X26" s="142"/>
      <c r="Y26" s="137">
        <v>34</v>
      </c>
      <c r="Z26" s="137">
        <v>10</v>
      </c>
      <c r="AA26" s="137">
        <v>24</v>
      </c>
      <c r="AB26" s="142"/>
      <c r="AC26" s="137">
        <v>46</v>
      </c>
      <c r="AD26" s="145">
        <v>17</v>
      </c>
      <c r="AE26" s="145">
        <v>29</v>
      </c>
    </row>
    <row r="27" spans="1:31" ht="15" customHeight="1" x14ac:dyDescent="0.2">
      <c r="A27" s="32" t="s">
        <v>241</v>
      </c>
      <c r="B27" s="137">
        <v>23</v>
      </c>
      <c r="C27" s="137">
        <v>31</v>
      </c>
      <c r="D27" s="137">
        <v>10</v>
      </c>
      <c r="E27" s="137">
        <v>49</v>
      </c>
      <c r="F27" s="137">
        <v>103</v>
      </c>
      <c r="G27" s="137">
        <v>51</v>
      </c>
      <c r="H27" s="137"/>
      <c r="I27" s="137">
        <v>35</v>
      </c>
      <c r="J27" s="137">
        <v>8</v>
      </c>
      <c r="K27" s="137">
        <v>27</v>
      </c>
      <c r="L27" s="142"/>
      <c r="M27" s="137">
        <v>83</v>
      </c>
      <c r="N27" s="137">
        <v>36</v>
      </c>
      <c r="O27" s="137">
        <v>47</v>
      </c>
      <c r="P27" s="142"/>
      <c r="Q27" s="137">
        <v>10</v>
      </c>
      <c r="R27" s="137">
        <v>3</v>
      </c>
      <c r="S27" s="137">
        <v>7</v>
      </c>
      <c r="T27" s="142"/>
      <c r="U27" s="137">
        <v>52</v>
      </c>
      <c r="V27" s="145">
        <v>16</v>
      </c>
      <c r="W27" s="145">
        <v>36</v>
      </c>
      <c r="X27" s="142"/>
      <c r="Y27" s="137">
        <v>108</v>
      </c>
      <c r="Z27" s="137">
        <v>23</v>
      </c>
      <c r="AA27" s="137">
        <v>85</v>
      </c>
      <c r="AB27" s="142"/>
      <c r="AC27" s="137">
        <v>51</v>
      </c>
      <c r="AD27" s="145">
        <v>15</v>
      </c>
      <c r="AE27" s="145">
        <v>36</v>
      </c>
    </row>
    <row r="28" spans="1:31" ht="15" customHeight="1" x14ac:dyDescent="0.2">
      <c r="A28" s="32" t="s">
        <v>242</v>
      </c>
      <c r="B28" s="137">
        <v>7</v>
      </c>
      <c r="C28" s="137">
        <v>21</v>
      </c>
      <c r="D28" s="137">
        <v>9</v>
      </c>
      <c r="E28" s="137">
        <v>26</v>
      </c>
      <c r="F28" s="137">
        <v>49</v>
      </c>
      <c r="G28" s="137">
        <v>37</v>
      </c>
      <c r="H28" s="137"/>
      <c r="I28" s="137">
        <v>17</v>
      </c>
      <c r="J28" s="137">
        <v>4</v>
      </c>
      <c r="K28" s="137">
        <v>13</v>
      </c>
      <c r="L28" s="142"/>
      <c r="M28" s="137">
        <v>25</v>
      </c>
      <c r="N28" s="137">
        <v>5</v>
      </c>
      <c r="O28" s="137">
        <v>20</v>
      </c>
      <c r="P28" s="142"/>
      <c r="Q28" s="137">
        <v>9</v>
      </c>
      <c r="R28" s="137">
        <v>2</v>
      </c>
      <c r="S28" s="137">
        <v>7</v>
      </c>
      <c r="T28" s="142"/>
      <c r="U28" s="137">
        <v>27</v>
      </c>
      <c r="V28" s="145">
        <v>4</v>
      </c>
      <c r="W28" s="145">
        <v>23</v>
      </c>
      <c r="X28" s="142"/>
      <c r="Y28" s="137">
        <v>49</v>
      </c>
      <c r="Z28" s="137">
        <v>26</v>
      </c>
      <c r="AA28" s="137">
        <v>23</v>
      </c>
      <c r="AB28" s="142"/>
      <c r="AC28" s="137">
        <v>39</v>
      </c>
      <c r="AD28" s="145">
        <v>10</v>
      </c>
      <c r="AE28" s="145">
        <v>29</v>
      </c>
    </row>
    <row r="29" spans="1:31" ht="15" customHeight="1" x14ac:dyDescent="0.2">
      <c r="A29" s="32" t="s">
        <v>243</v>
      </c>
      <c r="B29" s="137">
        <v>15</v>
      </c>
      <c r="C29" s="137">
        <v>44</v>
      </c>
      <c r="D29" s="137">
        <v>4</v>
      </c>
      <c r="E29" s="137">
        <v>22</v>
      </c>
      <c r="F29" s="137">
        <v>54</v>
      </c>
      <c r="G29" s="137">
        <v>68</v>
      </c>
      <c r="H29" s="137"/>
      <c r="I29" s="137">
        <v>15</v>
      </c>
      <c r="J29" s="137">
        <v>4</v>
      </c>
      <c r="K29" s="137">
        <v>11</v>
      </c>
      <c r="L29" s="142"/>
      <c r="M29" s="137">
        <v>74</v>
      </c>
      <c r="N29" s="137">
        <v>31</v>
      </c>
      <c r="O29" s="137">
        <v>43</v>
      </c>
      <c r="P29" s="142"/>
      <c r="Q29" s="137">
        <v>4</v>
      </c>
      <c r="R29" s="137">
        <v>1</v>
      </c>
      <c r="S29" s="137">
        <v>3</v>
      </c>
      <c r="T29" s="142"/>
      <c r="U29" s="137">
        <v>22</v>
      </c>
      <c r="V29" s="145">
        <v>1</v>
      </c>
      <c r="W29" s="145">
        <v>21</v>
      </c>
      <c r="X29" s="142"/>
      <c r="Y29" s="137">
        <v>55</v>
      </c>
      <c r="Z29" s="137">
        <v>7</v>
      </c>
      <c r="AA29" s="137">
        <v>48</v>
      </c>
      <c r="AB29" s="142"/>
      <c r="AC29" s="137">
        <v>68</v>
      </c>
      <c r="AD29" s="145">
        <v>16</v>
      </c>
      <c r="AE29" s="145">
        <v>52</v>
      </c>
    </row>
    <row r="30" spans="1:31" ht="15" customHeight="1" x14ac:dyDescent="0.2">
      <c r="A30" s="32" t="s">
        <v>244</v>
      </c>
      <c r="B30" s="137">
        <v>3</v>
      </c>
      <c r="C30" s="137">
        <v>13</v>
      </c>
      <c r="D30" s="137">
        <v>3</v>
      </c>
      <c r="E30" s="137">
        <v>13</v>
      </c>
      <c r="F30" s="137">
        <v>110</v>
      </c>
      <c r="G30" s="137">
        <v>33</v>
      </c>
      <c r="H30" s="137"/>
      <c r="I30" s="137">
        <v>26</v>
      </c>
      <c r="J30" s="137">
        <v>9</v>
      </c>
      <c r="K30" s="137">
        <v>17</v>
      </c>
      <c r="L30" s="142"/>
      <c r="M30" s="137">
        <v>47</v>
      </c>
      <c r="N30" s="137">
        <v>9</v>
      </c>
      <c r="O30" s="137">
        <v>38</v>
      </c>
      <c r="P30" s="142"/>
      <c r="Q30" s="137">
        <v>3</v>
      </c>
      <c r="R30" s="137">
        <v>3</v>
      </c>
      <c r="S30" s="137">
        <v>0</v>
      </c>
      <c r="T30" s="142"/>
      <c r="U30" s="137">
        <v>13</v>
      </c>
      <c r="V30" s="145">
        <v>4</v>
      </c>
      <c r="W30" s="145">
        <v>9</v>
      </c>
      <c r="X30" s="142"/>
      <c r="Y30" s="137">
        <v>111</v>
      </c>
      <c r="Z30" s="137">
        <v>9</v>
      </c>
      <c r="AA30" s="137">
        <v>102</v>
      </c>
      <c r="AB30" s="142"/>
      <c r="AC30" s="137">
        <v>33</v>
      </c>
      <c r="AD30" s="145">
        <v>7</v>
      </c>
      <c r="AE30" s="145">
        <v>26</v>
      </c>
    </row>
    <row r="31" spans="1:31" ht="15" customHeight="1" x14ac:dyDescent="0.2">
      <c r="A31" s="32" t="s">
        <v>245</v>
      </c>
      <c r="B31" s="137">
        <v>17</v>
      </c>
      <c r="C31" s="137">
        <v>65</v>
      </c>
      <c r="D31" s="137">
        <v>17</v>
      </c>
      <c r="E31" s="137">
        <v>49</v>
      </c>
      <c r="F31" s="137">
        <v>131</v>
      </c>
      <c r="G31" s="137">
        <v>93</v>
      </c>
      <c r="H31" s="137"/>
      <c r="I31" s="137">
        <v>30</v>
      </c>
      <c r="J31" s="137">
        <v>6</v>
      </c>
      <c r="K31" s="137">
        <v>24</v>
      </c>
      <c r="L31" s="142"/>
      <c r="M31" s="137">
        <v>95</v>
      </c>
      <c r="N31" s="137">
        <v>30</v>
      </c>
      <c r="O31" s="137">
        <v>65</v>
      </c>
      <c r="P31" s="142"/>
      <c r="Q31" s="137">
        <v>17</v>
      </c>
      <c r="R31" s="137">
        <v>6</v>
      </c>
      <c r="S31" s="137">
        <v>11</v>
      </c>
      <c r="T31" s="142"/>
      <c r="U31" s="137">
        <v>49</v>
      </c>
      <c r="V31" s="145">
        <v>11</v>
      </c>
      <c r="W31" s="145">
        <v>38</v>
      </c>
      <c r="X31" s="142"/>
      <c r="Y31" s="137">
        <v>136</v>
      </c>
      <c r="Z31" s="137">
        <v>38</v>
      </c>
      <c r="AA31" s="137">
        <v>98</v>
      </c>
      <c r="AB31" s="142"/>
      <c r="AC31" s="137">
        <v>93</v>
      </c>
      <c r="AD31" s="145">
        <v>27</v>
      </c>
      <c r="AE31" s="145">
        <v>66</v>
      </c>
    </row>
    <row r="32" spans="1:31" ht="15" customHeight="1" x14ac:dyDescent="0.2">
      <c r="A32" s="32" t="s">
        <v>246</v>
      </c>
      <c r="B32" s="137">
        <v>6</v>
      </c>
      <c r="C32" s="137">
        <v>57</v>
      </c>
      <c r="D32" s="137">
        <v>8</v>
      </c>
      <c r="E32" s="137">
        <v>36</v>
      </c>
      <c r="F32" s="137">
        <v>135</v>
      </c>
      <c r="G32" s="137">
        <v>84</v>
      </c>
      <c r="H32" s="137"/>
      <c r="I32" s="137">
        <v>27</v>
      </c>
      <c r="J32" s="137">
        <v>12</v>
      </c>
      <c r="K32" s="137">
        <v>15</v>
      </c>
      <c r="L32" s="142"/>
      <c r="M32" s="137">
        <v>95</v>
      </c>
      <c r="N32" s="137">
        <v>34</v>
      </c>
      <c r="O32" s="137">
        <v>61</v>
      </c>
      <c r="P32" s="142"/>
      <c r="Q32" s="137">
        <v>8</v>
      </c>
      <c r="R32" s="137">
        <v>6</v>
      </c>
      <c r="S32" s="137">
        <v>2</v>
      </c>
      <c r="T32" s="142"/>
      <c r="U32" s="137">
        <v>36</v>
      </c>
      <c r="V32" s="145">
        <v>13</v>
      </c>
      <c r="W32" s="145">
        <v>23</v>
      </c>
      <c r="X32" s="142"/>
      <c r="Y32" s="137">
        <v>136</v>
      </c>
      <c r="Z32" s="137">
        <v>46</v>
      </c>
      <c r="AA32" s="137">
        <v>90</v>
      </c>
      <c r="AB32" s="142"/>
      <c r="AC32" s="137">
        <v>85</v>
      </c>
      <c r="AD32" s="145">
        <v>39</v>
      </c>
      <c r="AE32" s="145">
        <v>46</v>
      </c>
    </row>
    <row r="33" spans="1:36" ht="15" customHeight="1" x14ac:dyDescent="0.2">
      <c r="A33" s="32" t="s">
        <v>247</v>
      </c>
      <c r="B33" s="137">
        <v>13</v>
      </c>
      <c r="C33" s="137">
        <v>16</v>
      </c>
      <c r="D33" s="137">
        <v>19</v>
      </c>
      <c r="E33" s="137">
        <v>15</v>
      </c>
      <c r="F33" s="137">
        <v>26</v>
      </c>
      <c r="G33" s="137">
        <v>22</v>
      </c>
      <c r="H33" s="137"/>
      <c r="I33" s="137">
        <v>28</v>
      </c>
      <c r="J33" s="137">
        <v>5</v>
      </c>
      <c r="K33" s="137">
        <v>23</v>
      </c>
      <c r="L33" s="142"/>
      <c r="M33" s="137">
        <v>24</v>
      </c>
      <c r="N33" s="137">
        <v>6</v>
      </c>
      <c r="O33" s="137">
        <v>18</v>
      </c>
      <c r="P33" s="142"/>
      <c r="Q33" s="137">
        <v>19</v>
      </c>
      <c r="R33" s="137">
        <v>7</v>
      </c>
      <c r="S33" s="137">
        <v>12</v>
      </c>
      <c r="T33" s="142"/>
      <c r="U33" s="137">
        <v>15</v>
      </c>
      <c r="V33" s="145">
        <v>5</v>
      </c>
      <c r="W33" s="145">
        <v>10</v>
      </c>
      <c r="X33" s="142"/>
      <c r="Y33" s="137">
        <v>27</v>
      </c>
      <c r="Z33" s="137">
        <v>11</v>
      </c>
      <c r="AA33" s="137">
        <v>16</v>
      </c>
      <c r="AB33" s="142"/>
      <c r="AC33" s="137">
        <v>22</v>
      </c>
      <c r="AD33" s="145">
        <v>6</v>
      </c>
      <c r="AE33" s="145">
        <v>16</v>
      </c>
    </row>
    <row r="34" spans="1:36" ht="15" customHeight="1" x14ac:dyDescent="0.2">
      <c r="A34" s="32" t="s">
        <v>248</v>
      </c>
      <c r="B34" s="137">
        <v>9</v>
      </c>
      <c r="C34" s="137">
        <v>53</v>
      </c>
      <c r="D34" s="137">
        <v>14</v>
      </c>
      <c r="E34" s="137">
        <v>27</v>
      </c>
      <c r="F34" s="137">
        <v>76</v>
      </c>
      <c r="G34" s="137">
        <v>78</v>
      </c>
      <c r="H34" s="137"/>
      <c r="I34" s="137">
        <v>26</v>
      </c>
      <c r="J34" s="137">
        <v>5</v>
      </c>
      <c r="K34" s="137">
        <v>21</v>
      </c>
      <c r="L34" s="142"/>
      <c r="M34" s="137">
        <v>66</v>
      </c>
      <c r="N34" s="137">
        <v>15</v>
      </c>
      <c r="O34" s="137">
        <v>51</v>
      </c>
      <c r="P34" s="142"/>
      <c r="Q34" s="137">
        <v>14</v>
      </c>
      <c r="R34" s="137">
        <v>4</v>
      </c>
      <c r="S34" s="137">
        <v>10</v>
      </c>
      <c r="T34" s="142"/>
      <c r="U34" s="137">
        <v>27</v>
      </c>
      <c r="V34" s="145">
        <v>11</v>
      </c>
      <c r="W34" s="145">
        <v>16</v>
      </c>
      <c r="X34" s="142"/>
      <c r="Y34" s="137">
        <v>82</v>
      </c>
      <c r="Z34" s="137">
        <v>22</v>
      </c>
      <c r="AA34" s="137">
        <v>60</v>
      </c>
      <c r="AB34" s="142"/>
      <c r="AC34" s="137">
        <v>80</v>
      </c>
      <c r="AD34" s="145">
        <v>23</v>
      </c>
      <c r="AE34" s="145">
        <v>57</v>
      </c>
    </row>
    <row r="35" spans="1:36" ht="15" customHeight="1" x14ac:dyDescent="0.2">
      <c r="A35" s="32" t="s">
        <v>249</v>
      </c>
      <c r="B35" s="137">
        <v>4</v>
      </c>
      <c r="C35" s="137">
        <v>5</v>
      </c>
      <c r="D35" s="137">
        <v>0</v>
      </c>
      <c r="E35" s="137">
        <v>8</v>
      </c>
      <c r="F35" s="137">
        <v>15</v>
      </c>
      <c r="G35" s="137">
        <v>4</v>
      </c>
      <c r="H35" s="137"/>
      <c r="I35" s="137">
        <v>14</v>
      </c>
      <c r="J35" s="137">
        <v>7</v>
      </c>
      <c r="K35" s="137">
        <v>7</v>
      </c>
      <c r="L35" s="142"/>
      <c r="M35" s="137">
        <v>5</v>
      </c>
      <c r="N35" s="137">
        <v>0</v>
      </c>
      <c r="O35" s="137">
        <v>5</v>
      </c>
      <c r="P35" s="142"/>
      <c r="Q35" s="137">
        <v>0</v>
      </c>
      <c r="R35" s="137">
        <v>0</v>
      </c>
      <c r="S35" s="137">
        <v>0</v>
      </c>
      <c r="T35" s="142"/>
      <c r="U35" s="137">
        <v>8</v>
      </c>
      <c r="V35" s="145">
        <v>2</v>
      </c>
      <c r="W35" s="145">
        <v>6</v>
      </c>
      <c r="X35" s="142"/>
      <c r="Y35" s="137">
        <v>15</v>
      </c>
      <c r="Z35" s="137">
        <v>6</v>
      </c>
      <c r="AA35" s="137">
        <v>9</v>
      </c>
      <c r="AB35" s="142"/>
      <c r="AC35" s="137">
        <v>4</v>
      </c>
      <c r="AD35" s="145">
        <v>3</v>
      </c>
      <c r="AE35" s="145">
        <v>1</v>
      </c>
    </row>
    <row r="36" spans="1:36" ht="15" customHeight="1" x14ac:dyDescent="0.2">
      <c r="A36" s="32" t="s">
        <v>250</v>
      </c>
      <c r="B36" s="137">
        <v>45</v>
      </c>
      <c r="C36" s="137">
        <v>66</v>
      </c>
      <c r="D36" s="137">
        <v>25</v>
      </c>
      <c r="E36" s="137">
        <v>39</v>
      </c>
      <c r="F36" s="137">
        <v>88</v>
      </c>
      <c r="G36" s="137">
        <v>89</v>
      </c>
      <c r="H36" s="137"/>
      <c r="I36" s="137">
        <v>74</v>
      </c>
      <c r="J36" s="137">
        <v>25</v>
      </c>
      <c r="K36" s="137">
        <v>49</v>
      </c>
      <c r="L36" s="142"/>
      <c r="M36" s="137">
        <v>118</v>
      </c>
      <c r="N36" s="137">
        <v>38</v>
      </c>
      <c r="O36" s="137">
        <v>80</v>
      </c>
      <c r="P36" s="142"/>
      <c r="Q36" s="137">
        <v>25</v>
      </c>
      <c r="R36" s="137">
        <v>8</v>
      </c>
      <c r="S36" s="137">
        <v>17</v>
      </c>
      <c r="T36" s="142"/>
      <c r="U36" s="137">
        <v>40</v>
      </c>
      <c r="V36" s="145">
        <v>12</v>
      </c>
      <c r="W36" s="145">
        <v>28</v>
      </c>
      <c r="X36" s="142"/>
      <c r="Y36" s="137">
        <v>88</v>
      </c>
      <c r="Z36" s="137">
        <v>27</v>
      </c>
      <c r="AA36" s="137">
        <v>61</v>
      </c>
      <c r="AB36" s="142"/>
      <c r="AC36" s="137">
        <v>89</v>
      </c>
      <c r="AD36" s="145">
        <v>32</v>
      </c>
      <c r="AE36" s="145">
        <v>57</v>
      </c>
    </row>
    <row r="37" spans="1:36" ht="15" customHeight="1" x14ac:dyDescent="0.2">
      <c r="A37" s="32" t="s">
        <v>251</v>
      </c>
      <c r="B37" s="137">
        <v>39</v>
      </c>
      <c r="C37" s="137">
        <v>86</v>
      </c>
      <c r="D37" s="137">
        <v>28</v>
      </c>
      <c r="E37" s="137">
        <v>66</v>
      </c>
      <c r="F37" s="137">
        <v>209</v>
      </c>
      <c r="G37" s="137">
        <v>136</v>
      </c>
      <c r="H37" s="137"/>
      <c r="I37" s="137">
        <v>111</v>
      </c>
      <c r="J37" s="137">
        <v>43</v>
      </c>
      <c r="K37" s="137">
        <v>68</v>
      </c>
      <c r="L37" s="142"/>
      <c r="M37" s="137">
        <v>143</v>
      </c>
      <c r="N37" s="137">
        <v>43</v>
      </c>
      <c r="O37" s="137">
        <v>100</v>
      </c>
      <c r="P37" s="142"/>
      <c r="Q37" s="137">
        <v>28</v>
      </c>
      <c r="R37" s="137">
        <v>9</v>
      </c>
      <c r="S37" s="137">
        <v>19</v>
      </c>
      <c r="T37" s="142"/>
      <c r="U37" s="137">
        <v>74</v>
      </c>
      <c r="V37" s="145">
        <v>19</v>
      </c>
      <c r="W37" s="145">
        <v>55</v>
      </c>
      <c r="X37" s="142"/>
      <c r="Y37" s="137">
        <v>212</v>
      </c>
      <c r="Z37" s="137">
        <v>46</v>
      </c>
      <c r="AA37" s="137">
        <v>166</v>
      </c>
      <c r="AB37" s="142"/>
      <c r="AC37" s="137">
        <v>146</v>
      </c>
      <c r="AD37" s="145">
        <v>41</v>
      </c>
      <c r="AE37" s="145">
        <v>105</v>
      </c>
    </row>
    <row r="38" spans="1:36" ht="15" customHeight="1" thickBot="1" x14ac:dyDescent="0.25">
      <c r="A38" s="183" t="s">
        <v>252</v>
      </c>
      <c r="B38" s="233">
        <v>10</v>
      </c>
      <c r="C38" s="233">
        <v>13</v>
      </c>
      <c r="D38" s="233">
        <v>0</v>
      </c>
      <c r="E38" s="233">
        <v>5</v>
      </c>
      <c r="F38" s="233">
        <v>5</v>
      </c>
      <c r="G38" s="233">
        <v>10</v>
      </c>
      <c r="H38" s="233"/>
      <c r="I38" s="233">
        <v>19</v>
      </c>
      <c r="J38" s="233">
        <v>5</v>
      </c>
      <c r="K38" s="233">
        <v>14</v>
      </c>
      <c r="L38" s="237"/>
      <c r="M38" s="233">
        <v>29</v>
      </c>
      <c r="N38" s="233">
        <v>15</v>
      </c>
      <c r="O38" s="233">
        <v>14</v>
      </c>
      <c r="P38" s="237"/>
      <c r="Q38" s="233">
        <v>0</v>
      </c>
      <c r="R38" s="233">
        <v>0</v>
      </c>
      <c r="S38" s="233">
        <v>0</v>
      </c>
      <c r="T38" s="237"/>
      <c r="U38" s="233">
        <v>5</v>
      </c>
      <c r="V38" s="238">
        <v>1</v>
      </c>
      <c r="W38" s="238">
        <v>4</v>
      </c>
      <c r="X38" s="237"/>
      <c r="Y38" s="233">
        <v>5</v>
      </c>
      <c r="Z38" s="233">
        <v>0</v>
      </c>
      <c r="AA38" s="233">
        <v>5</v>
      </c>
      <c r="AB38" s="237"/>
      <c r="AC38" s="233">
        <v>10</v>
      </c>
      <c r="AD38" s="238">
        <v>3</v>
      </c>
      <c r="AE38" s="238">
        <v>7</v>
      </c>
    </row>
    <row r="39" spans="1:36" s="44" customFormat="1" ht="15" customHeight="1" x14ac:dyDescent="0.25">
      <c r="A39" s="71" t="s">
        <v>494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3" customFormat="1" ht="15" customHeight="1" x14ac:dyDescent="0.2">
      <c r="A40" s="33" t="s">
        <v>253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X40" s="44"/>
      <c r="Y40" s="44"/>
      <c r="Z40" s="44"/>
      <c r="AA40" s="44"/>
      <c r="AB40" s="44"/>
      <c r="AC40" s="44"/>
    </row>
  </sheetData>
  <mergeCells count="3">
    <mergeCell ref="AG2:AG3"/>
    <mergeCell ref="A7:A9"/>
    <mergeCell ref="B7:G8"/>
  </mergeCells>
  <hyperlinks>
    <hyperlink ref="AG2" location="INDICE!A1" display="INDICE" xr:uid="{D088CC9A-E760-4438-9F38-D3EDDDB52859}"/>
    <hyperlink ref="AG2:AG3" location="Contenido!A1" display="Contenido" xr:uid="{81EB7141-C352-40AE-B2A1-F29450FDEA5C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70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29F9F-1DEC-4D21-BC8B-16DF96A04568}">
  <sheetPr codeName="Hoja103">
    <tabColor rgb="FFC1C5C8"/>
    <pageSetUpPr fitToPage="1"/>
  </sheetPr>
  <dimension ref="A1:AC24"/>
  <sheetViews>
    <sheetView showGridLines="0" zoomScaleNormal="100" zoomScaleSheetLayoutView="100" workbookViewId="0">
      <selection activeCell="AB2" sqref="AB2:AB3"/>
    </sheetView>
  </sheetViews>
  <sheetFormatPr baseColWidth="10" defaultColWidth="11.42578125" defaultRowHeight="15" customHeight="1" x14ac:dyDescent="0.2"/>
  <cols>
    <col min="1" max="1" width="31.140625" style="1" customWidth="1"/>
    <col min="2" max="6" width="6.5703125" style="1" customWidth="1"/>
    <col min="7" max="7" width="2" style="1" customWidth="1"/>
    <col min="8" max="10" width="6.5703125" style="1" customWidth="1"/>
    <col min="11" max="11" width="1.140625" style="1" customWidth="1"/>
    <col min="12" max="14" width="6.5703125" style="1" customWidth="1"/>
    <col min="15" max="15" width="1.140625" style="1" customWidth="1"/>
    <col min="16" max="16" width="6.5703125" style="1" customWidth="1"/>
    <col min="17" max="18" width="6.5703125" style="2" customWidth="1"/>
    <col min="19" max="19" width="1.140625" style="1" customWidth="1"/>
    <col min="20" max="22" width="6.5703125" style="1" customWidth="1"/>
    <col min="23" max="23" width="1.140625" style="1" customWidth="1"/>
    <col min="24" max="24" width="6.5703125" style="1" customWidth="1"/>
    <col min="25" max="26" width="6.5703125" style="2" customWidth="1"/>
    <col min="27" max="27" width="11.42578125" style="2"/>
    <col min="28" max="16384" width="11.42578125" style="13"/>
  </cols>
  <sheetData>
    <row r="1" spans="1:29" s="60" customFormat="1" ht="15" customHeight="1" x14ac:dyDescent="0.25">
      <c r="A1" s="197" t="s">
        <v>561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59"/>
      <c r="AB1" s="59"/>
      <c r="AC1" s="59"/>
    </row>
    <row r="2" spans="1:29" s="60" customFormat="1" ht="15" customHeight="1" x14ac:dyDescent="0.25">
      <c r="A2" s="333" t="s">
        <v>562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59"/>
      <c r="AB2" s="317" t="s">
        <v>0</v>
      </c>
      <c r="AC2" s="59"/>
    </row>
    <row r="3" spans="1:29" s="60" customFormat="1" ht="15" customHeight="1" x14ac:dyDescent="0.25">
      <c r="A3" s="333"/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59"/>
      <c r="AB3" s="317"/>
      <c r="AC3" s="59"/>
    </row>
    <row r="4" spans="1:29" s="60" customFormat="1" ht="15" customHeight="1" x14ac:dyDescent="0.25">
      <c r="A4" s="197" t="s">
        <v>499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59"/>
      <c r="AB4" s="59"/>
      <c r="AC4" s="59"/>
    </row>
    <row r="5" spans="1:29" s="60" customFormat="1" ht="15" customHeight="1" x14ac:dyDescent="0.25">
      <c r="A5" s="197" t="s">
        <v>296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59"/>
      <c r="AB5" s="59"/>
      <c r="AC5" s="59"/>
    </row>
    <row r="6" spans="1:29" s="60" customFormat="1" ht="15" customHeight="1" x14ac:dyDescent="0.25">
      <c r="A6" s="197" t="s">
        <v>194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59"/>
      <c r="AB6" s="59"/>
      <c r="AC6" s="59"/>
    </row>
    <row r="7" spans="1:29" ht="15" customHeight="1" x14ac:dyDescent="0.2">
      <c r="A7" s="197" t="s">
        <v>563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</row>
    <row r="8" spans="1:29" ht="18" customHeight="1" x14ac:dyDescent="0.2">
      <c r="A8" s="311" t="s">
        <v>196</v>
      </c>
      <c r="B8" s="334" t="s">
        <v>500</v>
      </c>
      <c r="C8" s="334"/>
      <c r="D8" s="334"/>
      <c r="E8" s="334"/>
      <c r="F8" s="334"/>
      <c r="G8" s="97"/>
      <c r="H8" s="236" t="s">
        <v>501</v>
      </c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</row>
    <row r="9" spans="1:29" ht="18" customHeight="1" x14ac:dyDescent="0.2">
      <c r="A9" s="311"/>
      <c r="B9" s="335"/>
      <c r="C9" s="335"/>
      <c r="D9" s="335"/>
      <c r="E9" s="335"/>
      <c r="F9" s="335"/>
      <c r="G9" s="102"/>
      <c r="H9" s="236">
        <v>2019</v>
      </c>
      <c r="I9" s="236"/>
      <c r="J9" s="236"/>
      <c r="K9" s="103"/>
      <c r="L9" s="236">
        <v>2020</v>
      </c>
      <c r="M9" s="236"/>
      <c r="N9" s="236"/>
      <c r="O9" s="103"/>
      <c r="P9" s="236">
        <v>2021</v>
      </c>
      <c r="Q9" s="236"/>
      <c r="R9" s="236"/>
      <c r="S9" s="103"/>
      <c r="T9" s="236">
        <v>2022</v>
      </c>
      <c r="U9" s="236"/>
      <c r="V9" s="236"/>
      <c r="W9" s="103"/>
      <c r="X9" s="236">
        <v>2023</v>
      </c>
      <c r="Y9" s="236"/>
      <c r="Z9" s="236"/>
    </row>
    <row r="10" spans="1:29" ht="27" customHeight="1" x14ac:dyDescent="0.2">
      <c r="A10" s="311"/>
      <c r="B10" s="82">
        <v>2019</v>
      </c>
      <c r="C10" s="82">
        <v>2020</v>
      </c>
      <c r="D10" s="82">
        <v>2021</v>
      </c>
      <c r="E10" s="82">
        <v>2022</v>
      </c>
      <c r="F10" s="82">
        <v>2023</v>
      </c>
      <c r="G10" s="82"/>
      <c r="H10" s="104" t="s">
        <v>35</v>
      </c>
      <c r="I10" s="105" t="s">
        <v>502</v>
      </c>
      <c r="J10" s="105" t="s">
        <v>503</v>
      </c>
      <c r="K10" s="106"/>
      <c r="L10" s="104" t="s">
        <v>35</v>
      </c>
      <c r="M10" s="105" t="s">
        <v>502</v>
      </c>
      <c r="N10" s="105" t="s">
        <v>503</v>
      </c>
      <c r="O10" s="106"/>
      <c r="P10" s="104" t="s">
        <v>35</v>
      </c>
      <c r="Q10" s="105" t="s">
        <v>502</v>
      </c>
      <c r="R10" s="105" t="s">
        <v>503</v>
      </c>
      <c r="S10" s="106"/>
      <c r="T10" s="104" t="s">
        <v>35</v>
      </c>
      <c r="U10" s="105" t="s">
        <v>502</v>
      </c>
      <c r="V10" s="105" t="s">
        <v>503</v>
      </c>
      <c r="W10" s="106"/>
      <c r="X10" s="104" t="s">
        <v>35</v>
      </c>
      <c r="Y10" s="105" t="s">
        <v>502</v>
      </c>
      <c r="Z10" s="105" t="s">
        <v>503</v>
      </c>
    </row>
    <row r="11" spans="1:29" ht="7.5" customHeight="1" x14ac:dyDescent="0.2">
      <c r="A11" s="67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13"/>
      <c r="N11" s="13"/>
      <c r="O11" s="69"/>
      <c r="P11" s="69"/>
      <c r="Q11" s="13"/>
      <c r="R11" s="13"/>
      <c r="S11" s="69"/>
      <c r="T11" s="69"/>
      <c r="U11" s="13"/>
      <c r="V11" s="13"/>
      <c r="W11" s="69"/>
      <c r="X11" s="69"/>
      <c r="Y11" s="13"/>
      <c r="Z11" s="13"/>
      <c r="AA11" s="13"/>
    </row>
    <row r="12" spans="1:29" ht="15" customHeight="1" x14ac:dyDescent="0.2">
      <c r="A12" s="19" t="s">
        <v>310</v>
      </c>
      <c r="B12" s="141">
        <f>SUM(B13:B21)</f>
        <v>74</v>
      </c>
      <c r="C12" s="141">
        <f>SUM(C13:C21)</f>
        <v>1</v>
      </c>
      <c r="D12" s="141">
        <f>SUM(D13:D21)</f>
        <v>15</v>
      </c>
      <c r="E12" s="141">
        <f t="shared" ref="E12:F12" si="0">SUM(E13:E21)</f>
        <v>64</v>
      </c>
      <c r="F12" s="141">
        <f t="shared" si="0"/>
        <v>26</v>
      </c>
      <c r="G12" s="141"/>
      <c r="H12" s="141">
        <f>SUM(H13:H21)</f>
        <v>440</v>
      </c>
      <c r="I12" s="141">
        <f>SUM(I13:I21)</f>
        <v>212</v>
      </c>
      <c r="J12" s="141">
        <f>SUM(J13:J21)</f>
        <v>228</v>
      </c>
      <c r="K12" s="142"/>
      <c r="L12" s="141">
        <f>SUM(L13:L21)</f>
        <v>1</v>
      </c>
      <c r="M12" s="141">
        <f>SUM(M13:M21)</f>
        <v>0</v>
      </c>
      <c r="N12" s="141">
        <f>SUM(N13:N21)</f>
        <v>1</v>
      </c>
      <c r="O12" s="142"/>
      <c r="P12" s="141">
        <f>SUM(P13:P21)</f>
        <v>15</v>
      </c>
      <c r="Q12" s="141">
        <f>SUM(Q13:Q21)</f>
        <v>4</v>
      </c>
      <c r="R12" s="141">
        <f>SUM(R13:R21)</f>
        <v>11</v>
      </c>
      <c r="S12" s="142"/>
      <c r="T12" s="141">
        <f>SUM(T13:T21)</f>
        <v>64</v>
      </c>
      <c r="U12" s="141">
        <f>SUM(U13:U21)</f>
        <v>14</v>
      </c>
      <c r="V12" s="141">
        <f>SUM(V13:V21)</f>
        <v>50</v>
      </c>
      <c r="W12" s="142"/>
      <c r="X12" s="141">
        <f>SUM(X13:X21)</f>
        <v>26</v>
      </c>
      <c r="Y12" s="141">
        <f>SUM(Y13:Y21)</f>
        <v>8</v>
      </c>
      <c r="Z12" s="141">
        <f>SUM(Z13:Z21)</f>
        <v>18</v>
      </c>
    </row>
    <row r="13" spans="1:29" ht="15" customHeight="1" x14ac:dyDescent="0.2">
      <c r="A13" s="187" t="s">
        <v>200</v>
      </c>
      <c r="B13" s="137">
        <v>0</v>
      </c>
      <c r="C13" s="137">
        <v>0</v>
      </c>
      <c r="D13" s="137">
        <v>0</v>
      </c>
      <c r="E13" s="137">
        <v>0</v>
      </c>
      <c r="F13" s="137">
        <v>0</v>
      </c>
      <c r="G13" s="137"/>
      <c r="H13" s="137">
        <v>1</v>
      </c>
      <c r="I13" s="137">
        <v>0</v>
      </c>
      <c r="J13" s="137">
        <v>1</v>
      </c>
      <c r="K13" s="142"/>
      <c r="L13" s="137">
        <v>0</v>
      </c>
      <c r="M13" s="137">
        <v>0</v>
      </c>
      <c r="N13" s="137">
        <v>0</v>
      </c>
      <c r="O13" s="142"/>
      <c r="P13" s="137">
        <v>0</v>
      </c>
      <c r="Q13" s="137">
        <v>0</v>
      </c>
      <c r="R13" s="137">
        <v>0</v>
      </c>
      <c r="S13" s="142"/>
      <c r="T13" s="137">
        <v>9</v>
      </c>
      <c r="U13" s="137">
        <v>3</v>
      </c>
      <c r="V13" s="137">
        <v>6</v>
      </c>
      <c r="W13" s="142"/>
      <c r="X13" s="137">
        <v>0</v>
      </c>
      <c r="Y13" s="137">
        <v>0</v>
      </c>
      <c r="Z13" s="137">
        <v>0</v>
      </c>
    </row>
    <row r="14" spans="1:29" ht="15" customHeight="1" x14ac:dyDescent="0.2">
      <c r="A14" s="187" t="s">
        <v>311</v>
      </c>
      <c r="B14" s="137">
        <v>22</v>
      </c>
      <c r="C14" s="137">
        <v>0</v>
      </c>
      <c r="D14" s="137">
        <v>3</v>
      </c>
      <c r="E14" s="137">
        <v>9</v>
      </c>
      <c r="F14" s="137">
        <v>3</v>
      </c>
      <c r="G14" s="137"/>
      <c r="H14" s="137">
        <v>37</v>
      </c>
      <c r="I14" s="137">
        <v>14</v>
      </c>
      <c r="J14" s="137">
        <v>23</v>
      </c>
      <c r="K14" s="142"/>
      <c r="L14" s="137">
        <v>0</v>
      </c>
      <c r="M14" s="137">
        <v>0</v>
      </c>
      <c r="N14" s="137">
        <v>0</v>
      </c>
      <c r="O14" s="142"/>
      <c r="P14" s="137">
        <v>2</v>
      </c>
      <c r="Q14" s="137">
        <v>1</v>
      </c>
      <c r="R14" s="137">
        <v>1</v>
      </c>
      <c r="S14" s="142"/>
      <c r="T14" s="137">
        <v>0</v>
      </c>
      <c r="U14" s="137">
        <v>0</v>
      </c>
      <c r="V14" s="137">
        <v>0</v>
      </c>
      <c r="W14" s="142"/>
      <c r="X14" s="137">
        <v>3</v>
      </c>
      <c r="Y14" s="137">
        <v>0</v>
      </c>
      <c r="Z14" s="137">
        <v>3</v>
      </c>
    </row>
    <row r="15" spans="1:29" ht="15" customHeight="1" x14ac:dyDescent="0.2">
      <c r="A15" s="187" t="s">
        <v>202</v>
      </c>
      <c r="B15" s="137">
        <v>0</v>
      </c>
      <c r="C15" s="137">
        <v>0</v>
      </c>
      <c r="D15" s="137">
        <v>0</v>
      </c>
      <c r="E15" s="137">
        <v>0</v>
      </c>
      <c r="F15" s="137">
        <v>0</v>
      </c>
      <c r="G15" s="137"/>
      <c r="H15" s="137">
        <v>0</v>
      </c>
      <c r="I15" s="137">
        <v>0</v>
      </c>
      <c r="J15" s="137">
        <v>0</v>
      </c>
      <c r="K15" s="142"/>
      <c r="L15" s="137">
        <v>0</v>
      </c>
      <c r="M15" s="137">
        <v>0</v>
      </c>
      <c r="N15" s="137">
        <v>0</v>
      </c>
      <c r="O15" s="142"/>
      <c r="P15" s="137">
        <v>0</v>
      </c>
      <c r="Q15" s="137">
        <v>0</v>
      </c>
      <c r="R15" s="137">
        <v>0</v>
      </c>
      <c r="S15" s="142"/>
      <c r="T15" s="137">
        <v>55</v>
      </c>
      <c r="U15" s="137">
        <v>11</v>
      </c>
      <c r="V15" s="137">
        <v>44</v>
      </c>
      <c r="W15" s="142"/>
      <c r="X15" s="137">
        <v>0</v>
      </c>
      <c r="Y15" s="137">
        <v>0</v>
      </c>
      <c r="Z15" s="137">
        <v>0</v>
      </c>
    </row>
    <row r="16" spans="1:29" ht="15" customHeight="1" x14ac:dyDescent="0.2">
      <c r="A16" s="187" t="s">
        <v>312</v>
      </c>
      <c r="B16" s="137">
        <v>39</v>
      </c>
      <c r="C16" s="137">
        <v>1</v>
      </c>
      <c r="D16" s="137">
        <v>12</v>
      </c>
      <c r="E16" s="137">
        <v>55</v>
      </c>
      <c r="F16" s="137">
        <v>23</v>
      </c>
      <c r="G16" s="137"/>
      <c r="H16" s="137">
        <v>364</v>
      </c>
      <c r="I16" s="137">
        <v>172</v>
      </c>
      <c r="J16" s="137">
        <v>192</v>
      </c>
      <c r="K16" s="142"/>
      <c r="L16" s="137">
        <v>1</v>
      </c>
      <c r="M16" s="137">
        <v>0</v>
      </c>
      <c r="N16" s="137">
        <v>1</v>
      </c>
      <c r="O16" s="142"/>
      <c r="P16" s="137">
        <v>13</v>
      </c>
      <c r="Q16" s="137">
        <v>3</v>
      </c>
      <c r="R16" s="137">
        <v>10</v>
      </c>
      <c r="S16" s="142"/>
      <c r="T16" s="137">
        <v>0</v>
      </c>
      <c r="U16" s="137">
        <v>0</v>
      </c>
      <c r="V16" s="137">
        <v>0</v>
      </c>
      <c r="W16" s="142"/>
      <c r="X16" s="137">
        <v>23</v>
      </c>
      <c r="Y16" s="137">
        <v>8</v>
      </c>
      <c r="Z16" s="137">
        <v>15</v>
      </c>
    </row>
    <row r="17" spans="1:29" ht="15" customHeight="1" x14ac:dyDescent="0.2">
      <c r="A17" s="187" t="s">
        <v>262</v>
      </c>
      <c r="B17" s="137">
        <v>1</v>
      </c>
      <c r="C17" s="137">
        <v>0</v>
      </c>
      <c r="D17" s="137">
        <v>0</v>
      </c>
      <c r="E17" s="137">
        <v>0</v>
      </c>
      <c r="F17" s="137">
        <v>0</v>
      </c>
      <c r="G17" s="137"/>
      <c r="H17" s="137">
        <v>1</v>
      </c>
      <c r="I17" s="137">
        <v>1</v>
      </c>
      <c r="J17" s="137">
        <v>0</v>
      </c>
      <c r="K17" s="142"/>
      <c r="L17" s="137">
        <v>0</v>
      </c>
      <c r="M17" s="137">
        <v>0</v>
      </c>
      <c r="N17" s="137">
        <v>0</v>
      </c>
      <c r="O17" s="142"/>
      <c r="P17" s="137">
        <v>0</v>
      </c>
      <c r="Q17" s="137">
        <v>0</v>
      </c>
      <c r="R17" s="137">
        <v>0</v>
      </c>
      <c r="S17" s="142"/>
      <c r="T17" s="137">
        <v>0</v>
      </c>
      <c r="U17" s="137">
        <v>0</v>
      </c>
      <c r="V17" s="137">
        <v>0</v>
      </c>
      <c r="W17" s="142"/>
      <c r="X17" s="137">
        <v>0</v>
      </c>
      <c r="Y17" s="137">
        <v>0</v>
      </c>
      <c r="Z17" s="137">
        <v>0</v>
      </c>
    </row>
    <row r="18" spans="1:29" s="2" customFormat="1" ht="15" customHeight="1" x14ac:dyDescent="0.2">
      <c r="A18" s="187" t="s">
        <v>205</v>
      </c>
      <c r="B18" s="137">
        <v>0</v>
      </c>
      <c r="C18" s="137">
        <v>0</v>
      </c>
      <c r="D18" s="137">
        <v>0</v>
      </c>
      <c r="E18" s="137">
        <v>0</v>
      </c>
      <c r="F18" s="137">
        <v>0</v>
      </c>
      <c r="G18" s="137"/>
      <c r="H18" s="137">
        <v>25</v>
      </c>
      <c r="I18" s="137">
        <v>15</v>
      </c>
      <c r="J18" s="137">
        <v>10</v>
      </c>
      <c r="K18" s="142"/>
      <c r="L18" s="137">
        <v>0</v>
      </c>
      <c r="M18" s="137">
        <v>0</v>
      </c>
      <c r="N18" s="137">
        <v>0</v>
      </c>
      <c r="O18" s="142"/>
      <c r="P18" s="137">
        <v>0</v>
      </c>
      <c r="Q18" s="137">
        <v>0</v>
      </c>
      <c r="R18" s="137">
        <v>0</v>
      </c>
      <c r="S18" s="142"/>
      <c r="T18" s="137">
        <v>0</v>
      </c>
      <c r="U18" s="137">
        <v>0</v>
      </c>
      <c r="V18" s="137">
        <v>0</v>
      </c>
      <c r="W18" s="142"/>
      <c r="X18" s="137">
        <v>0</v>
      </c>
      <c r="Y18" s="137">
        <v>0</v>
      </c>
      <c r="Z18" s="137">
        <v>0</v>
      </c>
      <c r="AB18" s="13"/>
      <c r="AC18" s="13"/>
    </row>
    <row r="19" spans="1:29" s="2" customFormat="1" ht="15" customHeight="1" x14ac:dyDescent="0.2">
      <c r="A19" s="187" t="s">
        <v>206</v>
      </c>
      <c r="B19" s="137">
        <v>5</v>
      </c>
      <c r="C19" s="137">
        <v>0</v>
      </c>
      <c r="D19" s="137">
        <v>0</v>
      </c>
      <c r="E19" s="137">
        <v>0</v>
      </c>
      <c r="F19" s="137">
        <v>0</v>
      </c>
      <c r="G19" s="137"/>
      <c r="H19" s="137">
        <v>5</v>
      </c>
      <c r="I19" s="137">
        <v>3</v>
      </c>
      <c r="J19" s="137">
        <v>2</v>
      </c>
      <c r="K19" s="142"/>
      <c r="L19" s="137">
        <v>0</v>
      </c>
      <c r="M19" s="137">
        <v>0</v>
      </c>
      <c r="N19" s="137">
        <v>0</v>
      </c>
      <c r="O19" s="142"/>
      <c r="P19" s="137">
        <v>0</v>
      </c>
      <c r="Q19" s="137">
        <v>0</v>
      </c>
      <c r="R19" s="137">
        <v>0</v>
      </c>
      <c r="S19" s="142"/>
      <c r="T19" s="137">
        <v>0</v>
      </c>
      <c r="U19" s="137">
        <v>0</v>
      </c>
      <c r="V19" s="137">
        <v>0</v>
      </c>
      <c r="W19" s="142"/>
      <c r="X19" s="137">
        <v>0</v>
      </c>
      <c r="Y19" s="137">
        <v>0</v>
      </c>
      <c r="Z19" s="137">
        <v>0</v>
      </c>
      <c r="AB19" s="13"/>
      <c r="AC19" s="13"/>
    </row>
    <row r="20" spans="1:29" s="2" customFormat="1" ht="15" customHeight="1" x14ac:dyDescent="0.2">
      <c r="A20" s="187" t="s">
        <v>313</v>
      </c>
      <c r="B20" s="137">
        <v>7</v>
      </c>
      <c r="C20" s="137">
        <v>0</v>
      </c>
      <c r="D20" s="137">
        <v>0</v>
      </c>
      <c r="E20" s="137">
        <v>0</v>
      </c>
      <c r="F20" s="137">
        <v>0</v>
      </c>
      <c r="G20" s="137"/>
      <c r="H20" s="137">
        <v>7</v>
      </c>
      <c r="I20" s="137">
        <v>7</v>
      </c>
      <c r="J20" s="137">
        <v>0</v>
      </c>
      <c r="K20" s="142"/>
      <c r="L20" s="137">
        <v>0</v>
      </c>
      <c r="M20" s="137">
        <v>0</v>
      </c>
      <c r="N20" s="137">
        <v>0</v>
      </c>
      <c r="O20" s="142"/>
      <c r="P20" s="137">
        <v>0</v>
      </c>
      <c r="Q20" s="137">
        <v>0</v>
      </c>
      <c r="R20" s="137">
        <v>0</v>
      </c>
      <c r="S20" s="142"/>
      <c r="T20" s="137">
        <v>0</v>
      </c>
      <c r="U20" s="137">
        <v>0</v>
      </c>
      <c r="V20" s="137">
        <v>0</v>
      </c>
      <c r="W20" s="142"/>
      <c r="X20" s="137">
        <v>0</v>
      </c>
      <c r="Y20" s="137">
        <v>0</v>
      </c>
      <c r="Z20" s="137">
        <v>0</v>
      </c>
      <c r="AB20" s="13"/>
      <c r="AC20" s="13"/>
    </row>
    <row r="21" spans="1:29" s="2" customFormat="1" ht="15" customHeight="1" thickBot="1" x14ac:dyDescent="0.25">
      <c r="A21" s="188" t="s">
        <v>211</v>
      </c>
      <c r="B21" s="233">
        <v>0</v>
      </c>
      <c r="C21" s="233">
        <v>0</v>
      </c>
      <c r="D21" s="233">
        <v>0</v>
      </c>
      <c r="E21" s="233">
        <v>0</v>
      </c>
      <c r="F21" s="233">
        <v>0</v>
      </c>
      <c r="G21" s="233"/>
      <c r="H21" s="233">
        <v>0</v>
      </c>
      <c r="I21" s="233">
        <v>0</v>
      </c>
      <c r="J21" s="233">
        <v>0</v>
      </c>
      <c r="K21" s="237"/>
      <c r="L21" s="233">
        <v>0</v>
      </c>
      <c r="M21" s="233">
        <v>0</v>
      </c>
      <c r="N21" s="233">
        <v>0</v>
      </c>
      <c r="O21" s="237"/>
      <c r="P21" s="233">
        <v>0</v>
      </c>
      <c r="Q21" s="233">
        <v>0</v>
      </c>
      <c r="R21" s="233">
        <v>0</v>
      </c>
      <c r="S21" s="237"/>
      <c r="T21" s="233">
        <v>0</v>
      </c>
      <c r="U21" s="233">
        <v>0</v>
      </c>
      <c r="V21" s="233">
        <v>0</v>
      </c>
      <c r="W21" s="237"/>
      <c r="X21" s="233">
        <v>0</v>
      </c>
      <c r="Y21" s="233">
        <v>0</v>
      </c>
      <c r="Z21" s="233">
        <v>0</v>
      </c>
      <c r="AB21" s="13"/>
      <c r="AC21" s="13"/>
    </row>
    <row r="22" spans="1:29" s="2" customFormat="1" ht="15" customHeight="1" x14ac:dyDescent="0.2">
      <c r="A22" s="44" t="s">
        <v>314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B22" s="13"/>
      <c r="AC22" s="13"/>
    </row>
    <row r="23" spans="1:29" s="2" customFormat="1" ht="15" customHeight="1" x14ac:dyDescent="0.2">
      <c r="A23" s="44" t="s">
        <v>315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B23" s="13"/>
      <c r="AC23" s="13"/>
    </row>
    <row r="24" spans="1:29" s="2" customFormat="1" ht="15" customHeight="1" x14ac:dyDescent="0.2">
      <c r="A24" s="44" t="s">
        <v>253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B24" s="13"/>
      <c r="AC24" s="13"/>
    </row>
  </sheetData>
  <mergeCells count="4">
    <mergeCell ref="AB2:AB3"/>
    <mergeCell ref="A2:Z3"/>
    <mergeCell ref="A8:A10"/>
    <mergeCell ref="B8:F9"/>
  </mergeCells>
  <hyperlinks>
    <hyperlink ref="AB2" location="INDICE!A1" display="INDICE" xr:uid="{7D6D73BA-C83A-41C5-922D-BE5372FE0B59}"/>
    <hyperlink ref="AB2:AB3" location="Contenido!A1" display="Contenido" xr:uid="{219F4D57-CFDC-4259-BEA5-00962760440C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76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D31B-DABE-44CF-99A7-3161F7E5AE89}">
  <sheetPr codeName="Hoja104">
    <tabColor rgb="FFC1C5C8"/>
    <pageSetUpPr fitToPage="1"/>
  </sheetPr>
  <dimension ref="A1:AB41"/>
  <sheetViews>
    <sheetView showGridLines="0" zoomScaleNormal="100" zoomScaleSheetLayoutView="100" workbookViewId="0">
      <selection activeCell="AB2" sqref="AB2:AB3"/>
    </sheetView>
  </sheetViews>
  <sheetFormatPr baseColWidth="10" defaultColWidth="11.42578125" defaultRowHeight="15" customHeight="1" x14ac:dyDescent="0.2"/>
  <cols>
    <col min="1" max="1" width="19.28515625" style="1" customWidth="1"/>
    <col min="2" max="6" width="6.5703125" style="1" customWidth="1"/>
    <col min="7" max="7" width="2" style="1" customWidth="1"/>
    <col min="8" max="10" width="6.5703125" style="1" customWidth="1"/>
    <col min="11" max="11" width="1.140625" style="1" customWidth="1"/>
    <col min="12" max="14" width="6.5703125" style="1" customWidth="1"/>
    <col min="15" max="15" width="1.140625" style="1" customWidth="1"/>
    <col min="16" max="16" width="6.5703125" style="1" customWidth="1"/>
    <col min="17" max="18" width="6.5703125" style="2" customWidth="1"/>
    <col min="19" max="19" width="1.140625" style="1" customWidth="1"/>
    <col min="20" max="22" width="6.5703125" style="1" customWidth="1"/>
    <col min="23" max="23" width="1.140625" style="1" customWidth="1"/>
    <col min="24" max="24" width="6.5703125" style="1" customWidth="1"/>
    <col min="25" max="26" width="6.5703125" style="2" customWidth="1"/>
    <col min="27" max="27" width="11.42578125" style="2"/>
    <col min="28" max="16384" width="11.42578125" style="13"/>
  </cols>
  <sheetData>
    <row r="1" spans="1:28" s="60" customFormat="1" ht="15" customHeight="1" x14ac:dyDescent="0.25">
      <c r="A1" s="201" t="s">
        <v>564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59"/>
      <c r="AB1" s="59"/>
    </row>
    <row r="2" spans="1:28" s="60" customFormat="1" ht="15" customHeight="1" x14ac:dyDescent="0.25">
      <c r="A2" s="333" t="s">
        <v>562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59"/>
      <c r="AB2" s="317" t="s">
        <v>0</v>
      </c>
    </row>
    <row r="3" spans="1:28" s="60" customFormat="1" ht="15" customHeight="1" x14ac:dyDescent="0.25">
      <c r="A3" s="333"/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59"/>
      <c r="AB3" s="317"/>
    </row>
    <row r="4" spans="1:28" s="60" customFormat="1" ht="15" customHeight="1" x14ac:dyDescent="0.25">
      <c r="A4" s="197" t="s">
        <v>499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59"/>
      <c r="AB4" s="59"/>
    </row>
    <row r="5" spans="1:28" s="60" customFormat="1" ht="15" customHeight="1" x14ac:dyDescent="0.25">
      <c r="A5" s="197" t="s">
        <v>305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59"/>
      <c r="AB5" s="59"/>
    </row>
    <row r="6" spans="1:28" s="60" customFormat="1" ht="15" customHeight="1" x14ac:dyDescent="0.25">
      <c r="A6" s="197" t="s">
        <v>194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59"/>
      <c r="AB6" s="59"/>
    </row>
    <row r="7" spans="1:28" s="60" customFormat="1" ht="15" customHeight="1" x14ac:dyDescent="0.25">
      <c r="A7" s="197" t="s">
        <v>563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</row>
    <row r="8" spans="1:28" ht="18" customHeight="1" x14ac:dyDescent="0.2">
      <c r="A8" s="311" t="s">
        <v>225</v>
      </c>
      <c r="B8" s="326" t="s">
        <v>500</v>
      </c>
      <c r="C8" s="326"/>
      <c r="D8" s="326"/>
      <c r="E8" s="326"/>
      <c r="F8" s="326"/>
      <c r="G8" s="97"/>
      <c r="H8" s="236" t="s">
        <v>501</v>
      </c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</row>
    <row r="9" spans="1:28" ht="18" customHeight="1" x14ac:dyDescent="0.2">
      <c r="A9" s="311"/>
      <c r="B9" s="327"/>
      <c r="C9" s="327"/>
      <c r="D9" s="327"/>
      <c r="E9" s="327"/>
      <c r="F9" s="327"/>
      <c r="G9" s="102"/>
      <c r="H9" s="236">
        <v>2019</v>
      </c>
      <c r="I9" s="236"/>
      <c r="J9" s="236"/>
      <c r="K9" s="103"/>
      <c r="L9" s="236">
        <v>2020</v>
      </c>
      <c r="M9" s="236"/>
      <c r="N9" s="236"/>
      <c r="O9" s="103"/>
      <c r="P9" s="236">
        <v>2021</v>
      </c>
      <c r="Q9" s="236"/>
      <c r="R9" s="236"/>
      <c r="S9" s="103"/>
      <c r="T9" s="236">
        <v>2022</v>
      </c>
      <c r="U9" s="236"/>
      <c r="V9" s="236"/>
      <c r="W9" s="103"/>
      <c r="X9" s="236">
        <v>2023</v>
      </c>
      <c r="Y9" s="236"/>
      <c r="Z9" s="236"/>
    </row>
    <row r="10" spans="1:28" ht="27" customHeight="1" x14ac:dyDescent="0.2">
      <c r="A10" s="311"/>
      <c r="B10" s="82">
        <v>2019</v>
      </c>
      <c r="C10" s="82">
        <v>2020</v>
      </c>
      <c r="D10" s="82">
        <v>2021</v>
      </c>
      <c r="E10" s="82">
        <v>2022</v>
      </c>
      <c r="F10" s="82">
        <v>2023</v>
      </c>
      <c r="G10" s="82"/>
      <c r="H10" s="104" t="s">
        <v>35</v>
      </c>
      <c r="I10" s="105" t="s">
        <v>502</v>
      </c>
      <c r="J10" s="105" t="s">
        <v>503</v>
      </c>
      <c r="K10" s="106"/>
      <c r="L10" s="104" t="s">
        <v>35</v>
      </c>
      <c r="M10" s="105" t="s">
        <v>502</v>
      </c>
      <c r="N10" s="105" t="s">
        <v>503</v>
      </c>
      <c r="O10" s="106"/>
      <c r="P10" s="104" t="s">
        <v>35</v>
      </c>
      <c r="Q10" s="105" t="s">
        <v>502</v>
      </c>
      <c r="R10" s="105" t="s">
        <v>503</v>
      </c>
      <c r="S10" s="106"/>
      <c r="T10" s="104" t="s">
        <v>35</v>
      </c>
      <c r="U10" s="105" t="s">
        <v>502</v>
      </c>
      <c r="V10" s="105" t="s">
        <v>503</v>
      </c>
      <c r="W10" s="106"/>
      <c r="X10" s="104" t="s">
        <v>35</v>
      </c>
      <c r="Y10" s="105" t="s">
        <v>502</v>
      </c>
      <c r="Z10" s="105" t="s">
        <v>503</v>
      </c>
    </row>
    <row r="11" spans="1:28" ht="7.5" customHeight="1" x14ac:dyDescent="0.2">
      <c r="A11" s="67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13"/>
      <c r="N11" s="13"/>
      <c r="O11" s="69"/>
      <c r="P11" s="69"/>
      <c r="Q11" s="13"/>
      <c r="R11" s="13"/>
      <c r="S11" s="69"/>
      <c r="T11" s="69"/>
      <c r="U11" s="13"/>
      <c r="V11" s="13"/>
      <c r="W11" s="69"/>
      <c r="X11" s="69"/>
      <c r="Y11" s="13"/>
      <c r="Z11" s="13"/>
      <c r="AA11" s="69"/>
      <c r="AB11" s="2"/>
    </row>
    <row r="12" spans="1:28" ht="15" customHeight="1" x14ac:dyDescent="0.2">
      <c r="A12" s="19" t="s">
        <v>310</v>
      </c>
      <c r="B12" s="141">
        <f>SUM(B13:B39)</f>
        <v>74</v>
      </c>
      <c r="C12" s="141">
        <f>SUM(C13:C39)</f>
        <v>1</v>
      </c>
      <c r="D12" s="141">
        <f>SUM(D13:D39)</f>
        <v>15</v>
      </c>
      <c r="E12" s="141">
        <f t="shared" ref="E12:F12" si="0">SUM(E13:E39)</f>
        <v>64</v>
      </c>
      <c r="F12" s="141">
        <f t="shared" si="0"/>
        <v>26</v>
      </c>
      <c r="G12" s="141"/>
      <c r="H12" s="141">
        <f>SUM(H13:H39)</f>
        <v>440</v>
      </c>
      <c r="I12" s="141">
        <f>SUM(I13:I39)</f>
        <v>212</v>
      </c>
      <c r="J12" s="141">
        <f>SUM(J13:J39)</f>
        <v>228</v>
      </c>
      <c r="K12" s="142"/>
      <c r="L12" s="141">
        <f>SUM(L13:L39)</f>
        <v>1</v>
      </c>
      <c r="M12" s="141">
        <f>SUM(M13:M39)</f>
        <v>0</v>
      </c>
      <c r="N12" s="141">
        <f>SUM(N13:N39)</f>
        <v>1</v>
      </c>
      <c r="O12" s="142"/>
      <c r="P12" s="141">
        <f>SUM(P13:P39)</f>
        <v>15</v>
      </c>
      <c r="Q12" s="141">
        <f>SUM(Q13:Q39)</f>
        <v>4</v>
      </c>
      <c r="R12" s="141">
        <f>SUM(R13:R39)</f>
        <v>11</v>
      </c>
      <c r="S12" s="142"/>
      <c r="T12" s="141">
        <f>SUM(T13:T39)</f>
        <v>64</v>
      </c>
      <c r="U12" s="141">
        <f t="shared" ref="U12:V12" si="1">SUM(U13:U39)</f>
        <v>14</v>
      </c>
      <c r="V12" s="141">
        <f t="shared" si="1"/>
        <v>50</v>
      </c>
      <c r="W12" s="142"/>
      <c r="X12" s="141">
        <f>SUM(X13:X39)</f>
        <v>26</v>
      </c>
      <c r="Y12" s="141">
        <f t="shared" ref="Y12:Z12" si="2">SUM(Y13:Y39)</f>
        <v>8</v>
      </c>
      <c r="Z12" s="141">
        <f t="shared" si="2"/>
        <v>18</v>
      </c>
    </row>
    <row r="13" spans="1:28" ht="15" customHeight="1" x14ac:dyDescent="0.2">
      <c r="A13" s="32" t="s">
        <v>226</v>
      </c>
      <c r="B13" s="126">
        <v>2</v>
      </c>
      <c r="C13" s="126">
        <v>0</v>
      </c>
      <c r="D13" s="126">
        <v>0</v>
      </c>
      <c r="E13" s="137">
        <v>2</v>
      </c>
      <c r="F13" s="137">
        <v>0</v>
      </c>
      <c r="G13" s="137"/>
      <c r="H13" s="126">
        <v>6</v>
      </c>
      <c r="I13" s="126">
        <v>3</v>
      </c>
      <c r="J13" s="126">
        <v>3</v>
      </c>
      <c r="K13" s="126"/>
      <c r="L13" s="122">
        <v>0</v>
      </c>
      <c r="M13" s="122">
        <v>0</v>
      </c>
      <c r="N13" s="122">
        <v>0</v>
      </c>
      <c r="O13" s="122"/>
      <c r="P13" s="122">
        <v>0</v>
      </c>
      <c r="Q13" s="122">
        <v>0</v>
      </c>
      <c r="R13" s="122">
        <v>0</v>
      </c>
      <c r="S13" s="142"/>
      <c r="T13" s="137">
        <v>2</v>
      </c>
      <c r="U13" s="137">
        <v>0</v>
      </c>
      <c r="V13" s="137">
        <v>2</v>
      </c>
      <c r="W13" s="142"/>
      <c r="X13" s="137">
        <v>0</v>
      </c>
      <c r="Y13" s="145">
        <v>0</v>
      </c>
      <c r="Z13" s="145">
        <v>0</v>
      </c>
    </row>
    <row r="14" spans="1:28" ht="15" customHeight="1" x14ac:dyDescent="0.2">
      <c r="A14" s="32" t="s">
        <v>227</v>
      </c>
      <c r="B14" s="126">
        <v>5</v>
      </c>
      <c r="C14" s="126">
        <v>0</v>
      </c>
      <c r="D14" s="126">
        <v>0</v>
      </c>
      <c r="E14" s="137">
        <v>0</v>
      </c>
      <c r="F14" s="137">
        <v>2</v>
      </c>
      <c r="G14" s="137"/>
      <c r="H14" s="126">
        <v>308</v>
      </c>
      <c r="I14" s="126">
        <v>149</v>
      </c>
      <c r="J14" s="126">
        <v>159</v>
      </c>
      <c r="K14" s="126"/>
      <c r="L14" s="122">
        <v>0</v>
      </c>
      <c r="M14" s="122">
        <v>0</v>
      </c>
      <c r="N14" s="122">
        <v>0</v>
      </c>
      <c r="O14" s="122"/>
      <c r="P14" s="122">
        <v>0</v>
      </c>
      <c r="Q14" s="122">
        <v>0</v>
      </c>
      <c r="R14" s="122">
        <v>0</v>
      </c>
      <c r="S14" s="142"/>
      <c r="T14" s="137">
        <v>0</v>
      </c>
      <c r="U14" s="137">
        <v>0</v>
      </c>
      <c r="V14" s="137">
        <v>0</v>
      </c>
      <c r="W14" s="142"/>
      <c r="X14" s="137">
        <v>2</v>
      </c>
      <c r="Y14" s="145">
        <v>0</v>
      </c>
      <c r="Z14" s="145">
        <v>2</v>
      </c>
    </row>
    <row r="15" spans="1:28" ht="15" customHeight="1" x14ac:dyDescent="0.2">
      <c r="A15" s="32" t="s">
        <v>228</v>
      </c>
      <c r="B15" s="126">
        <v>3</v>
      </c>
      <c r="C15" s="126">
        <v>0</v>
      </c>
      <c r="D15" s="126">
        <v>2</v>
      </c>
      <c r="E15" s="137">
        <v>1</v>
      </c>
      <c r="F15" s="137">
        <v>0</v>
      </c>
      <c r="G15" s="137"/>
      <c r="H15" s="126">
        <v>3</v>
      </c>
      <c r="I15" s="126">
        <v>1</v>
      </c>
      <c r="J15" s="126">
        <v>2</v>
      </c>
      <c r="K15" s="126"/>
      <c r="L15" s="122">
        <v>0</v>
      </c>
      <c r="M15" s="122">
        <v>0</v>
      </c>
      <c r="N15" s="122">
        <v>0</v>
      </c>
      <c r="O15" s="122"/>
      <c r="P15" s="122">
        <v>2</v>
      </c>
      <c r="Q15" s="122">
        <v>0</v>
      </c>
      <c r="R15" s="122">
        <v>2</v>
      </c>
      <c r="S15" s="142"/>
      <c r="T15" s="137">
        <v>1</v>
      </c>
      <c r="U15" s="137">
        <v>0</v>
      </c>
      <c r="V15" s="137">
        <v>1</v>
      </c>
      <c r="W15" s="142"/>
      <c r="X15" s="137">
        <v>0</v>
      </c>
      <c r="Y15" s="145">
        <v>0</v>
      </c>
      <c r="Z15" s="145">
        <v>0</v>
      </c>
    </row>
    <row r="16" spans="1:28" ht="15" customHeight="1" x14ac:dyDescent="0.2">
      <c r="A16" s="32" t="s">
        <v>229</v>
      </c>
      <c r="B16" s="126">
        <v>0</v>
      </c>
      <c r="C16" s="126">
        <v>1</v>
      </c>
      <c r="D16" s="126">
        <v>1</v>
      </c>
      <c r="E16" s="137">
        <v>11</v>
      </c>
      <c r="F16" s="137">
        <v>1</v>
      </c>
      <c r="G16" s="137"/>
      <c r="H16" s="126">
        <v>1</v>
      </c>
      <c r="I16" s="126">
        <v>0</v>
      </c>
      <c r="J16" s="126">
        <v>1</v>
      </c>
      <c r="K16" s="126"/>
      <c r="L16" s="122">
        <v>1</v>
      </c>
      <c r="M16" s="122">
        <v>0</v>
      </c>
      <c r="N16" s="122">
        <v>1</v>
      </c>
      <c r="O16" s="122"/>
      <c r="P16" s="122">
        <v>1</v>
      </c>
      <c r="Q16" s="122">
        <v>1</v>
      </c>
      <c r="R16" s="122">
        <v>0</v>
      </c>
      <c r="S16" s="142"/>
      <c r="T16" s="137">
        <v>11</v>
      </c>
      <c r="U16" s="137">
        <v>2</v>
      </c>
      <c r="V16" s="137">
        <v>9</v>
      </c>
      <c r="W16" s="142"/>
      <c r="X16" s="137">
        <v>1</v>
      </c>
      <c r="Y16" s="145">
        <v>0</v>
      </c>
      <c r="Z16" s="145">
        <v>1</v>
      </c>
    </row>
    <row r="17" spans="1:28" ht="15" customHeight="1" x14ac:dyDescent="0.2">
      <c r="A17" s="32" t="s">
        <v>230</v>
      </c>
      <c r="B17" s="137"/>
      <c r="C17" s="137"/>
      <c r="D17" s="137"/>
      <c r="E17" s="137">
        <v>0</v>
      </c>
      <c r="F17" s="137">
        <v>0</v>
      </c>
      <c r="G17" s="137"/>
      <c r="H17" s="137"/>
      <c r="I17" s="137"/>
      <c r="J17" s="137"/>
      <c r="K17" s="142"/>
      <c r="L17" s="137"/>
      <c r="M17" s="137"/>
      <c r="N17" s="137"/>
      <c r="O17" s="142"/>
      <c r="P17" s="137"/>
      <c r="Q17" s="145"/>
      <c r="R17" s="145"/>
      <c r="S17" s="142"/>
      <c r="T17" s="137">
        <v>0</v>
      </c>
      <c r="U17" s="137">
        <v>0</v>
      </c>
      <c r="V17" s="137">
        <v>0</v>
      </c>
      <c r="W17" s="142"/>
      <c r="X17" s="137">
        <v>0</v>
      </c>
      <c r="Y17" s="145">
        <v>0</v>
      </c>
      <c r="Z17" s="145">
        <v>0</v>
      </c>
    </row>
    <row r="18" spans="1:28" s="2" customFormat="1" ht="15" customHeight="1" x14ac:dyDescent="0.2">
      <c r="A18" s="32" t="s">
        <v>231</v>
      </c>
      <c r="B18" s="126">
        <v>2</v>
      </c>
      <c r="C18" s="126">
        <v>0</v>
      </c>
      <c r="D18" s="126">
        <v>0</v>
      </c>
      <c r="E18" s="137">
        <v>0</v>
      </c>
      <c r="F18" s="137">
        <v>2</v>
      </c>
      <c r="G18" s="137"/>
      <c r="H18" s="126">
        <v>2</v>
      </c>
      <c r="I18" s="126">
        <v>2</v>
      </c>
      <c r="J18" s="126">
        <v>0</v>
      </c>
      <c r="K18" s="126"/>
      <c r="L18" s="122">
        <v>0</v>
      </c>
      <c r="M18" s="122">
        <v>0</v>
      </c>
      <c r="N18" s="122">
        <v>0</v>
      </c>
      <c r="O18" s="122"/>
      <c r="P18" s="122">
        <v>0</v>
      </c>
      <c r="Q18" s="122">
        <v>0</v>
      </c>
      <c r="R18" s="122">
        <v>0</v>
      </c>
      <c r="S18" s="142"/>
      <c r="T18" s="137">
        <v>0</v>
      </c>
      <c r="U18" s="137">
        <v>0</v>
      </c>
      <c r="V18" s="137">
        <v>0</v>
      </c>
      <c r="W18" s="142"/>
      <c r="X18" s="137">
        <v>2</v>
      </c>
      <c r="Y18" s="145">
        <v>0</v>
      </c>
      <c r="Z18" s="145">
        <v>2</v>
      </c>
      <c r="AB18" s="13"/>
    </row>
    <row r="19" spans="1:28" s="2" customFormat="1" ht="15" customHeight="1" x14ac:dyDescent="0.2">
      <c r="A19" s="32" t="s">
        <v>232</v>
      </c>
      <c r="B19" s="126">
        <v>0</v>
      </c>
      <c r="C19" s="126">
        <v>0</v>
      </c>
      <c r="D19" s="126">
        <v>1</v>
      </c>
      <c r="E19" s="137">
        <v>24</v>
      </c>
      <c r="F19" s="137">
        <v>0</v>
      </c>
      <c r="G19" s="137"/>
      <c r="H19" s="126">
        <v>0</v>
      </c>
      <c r="I19" s="126">
        <v>0</v>
      </c>
      <c r="J19" s="126">
        <v>0</v>
      </c>
      <c r="K19" s="126"/>
      <c r="L19" s="122">
        <v>0</v>
      </c>
      <c r="M19" s="122">
        <v>0</v>
      </c>
      <c r="N19" s="122">
        <v>0</v>
      </c>
      <c r="O19" s="122"/>
      <c r="P19" s="122">
        <v>0</v>
      </c>
      <c r="Q19" s="122">
        <v>0</v>
      </c>
      <c r="R19" s="122">
        <v>0</v>
      </c>
      <c r="S19" s="142"/>
      <c r="T19" s="137">
        <v>24</v>
      </c>
      <c r="U19" s="137">
        <v>4</v>
      </c>
      <c r="V19" s="137">
        <v>20</v>
      </c>
      <c r="W19" s="142"/>
      <c r="X19" s="137">
        <v>0</v>
      </c>
      <c r="Y19" s="145">
        <v>0</v>
      </c>
      <c r="Z19" s="145">
        <v>0</v>
      </c>
      <c r="AB19" s="13"/>
    </row>
    <row r="20" spans="1:28" s="2" customFormat="1" ht="15" customHeight="1" x14ac:dyDescent="0.2">
      <c r="A20" s="32" t="s">
        <v>233</v>
      </c>
      <c r="B20" s="126">
        <v>9</v>
      </c>
      <c r="C20" s="126">
        <v>0</v>
      </c>
      <c r="D20" s="126">
        <v>0</v>
      </c>
      <c r="E20" s="137">
        <v>3</v>
      </c>
      <c r="F20" s="137">
        <v>2</v>
      </c>
      <c r="G20" s="137"/>
      <c r="H20" s="126">
        <v>8</v>
      </c>
      <c r="I20" s="126">
        <v>7</v>
      </c>
      <c r="J20" s="126">
        <v>1</v>
      </c>
      <c r="K20" s="126"/>
      <c r="L20" s="122">
        <v>0</v>
      </c>
      <c r="M20" s="122">
        <v>0</v>
      </c>
      <c r="N20" s="122">
        <v>0</v>
      </c>
      <c r="O20" s="122"/>
      <c r="P20" s="122">
        <v>0</v>
      </c>
      <c r="Q20" s="122">
        <v>0</v>
      </c>
      <c r="R20" s="122">
        <v>0</v>
      </c>
      <c r="S20" s="142"/>
      <c r="T20" s="137">
        <v>3</v>
      </c>
      <c r="U20" s="137">
        <v>2</v>
      </c>
      <c r="V20" s="137">
        <v>1</v>
      </c>
      <c r="W20" s="142"/>
      <c r="X20" s="137">
        <v>2</v>
      </c>
      <c r="Y20" s="145">
        <v>0</v>
      </c>
      <c r="Z20" s="145">
        <v>2</v>
      </c>
      <c r="AB20" s="13"/>
    </row>
    <row r="21" spans="1:28" s="2" customFormat="1" ht="15" customHeight="1" x14ac:dyDescent="0.2">
      <c r="A21" s="32" t="s">
        <v>234</v>
      </c>
      <c r="B21" s="126">
        <v>0</v>
      </c>
      <c r="C21" s="126">
        <v>0</v>
      </c>
      <c r="D21" s="126">
        <v>0</v>
      </c>
      <c r="E21" s="126">
        <v>0</v>
      </c>
      <c r="F21" s="137">
        <v>0</v>
      </c>
      <c r="G21" s="137"/>
      <c r="H21" s="137"/>
      <c r="I21" s="137"/>
      <c r="J21" s="137"/>
      <c r="K21" s="142"/>
      <c r="L21" s="137"/>
      <c r="M21" s="137"/>
      <c r="N21" s="137"/>
      <c r="O21" s="142"/>
      <c r="P21" s="137"/>
      <c r="Q21" s="145"/>
      <c r="R21" s="145"/>
      <c r="S21" s="142"/>
      <c r="T21" s="137">
        <v>0</v>
      </c>
      <c r="U21" s="137">
        <v>0</v>
      </c>
      <c r="V21" s="137">
        <v>0</v>
      </c>
      <c r="W21" s="142"/>
      <c r="X21" s="137">
        <v>0</v>
      </c>
      <c r="Y21" s="145">
        <v>0</v>
      </c>
      <c r="Z21" s="145">
        <v>0</v>
      </c>
      <c r="AB21" s="13"/>
    </row>
    <row r="22" spans="1:28" s="2" customFormat="1" ht="15" customHeight="1" x14ac:dyDescent="0.2">
      <c r="A22" s="32" t="s">
        <v>235</v>
      </c>
      <c r="B22" s="126">
        <v>5</v>
      </c>
      <c r="C22" s="126">
        <v>0</v>
      </c>
      <c r="D22" s="126">
        <v>0</v>
      </c>
      <c r="E22" s="126">
        <v>1</v>
      </c>
      <c r="F22" s="137">
        <v>0</v>
      </c>
      <c r="G22" s="137"/>
      <c r="H22" s="126">
        <v>4</v>
      </c>
      <c r="I22" s="126">
        <v>1</v>
      </c>
      <c r="J22" s="126">
        <v>3</v>
      </c>
      <c r="K22" s="126"/>
      <c r="L22" s="122">
        <v>0</v>
      </c>
      <c r="M22" s="122">
        <v>0</v>
      </c>
      <c r="N22" s="122">
        <v>0</v>
      </c>
      <c r="O22" s="122"/>
      <c r="P22" s="122">
        <v>0</v>
      </c>
      <c r="Q22" s="122">
        <v>0</v>
      </c>
      <c r="R22" s="122">
        <v>0</v>
      </c>
      <c r="S22" s="142"/>
      <c r="T22" s="137">
        <v>1</v>
      </c>
      <c r="U22" s="137">
        <v>1</v>
      </c>
      <c r="V22" s="137">
        <v>0</v>
      </c>
      <c r="W22" s="142"/>
      <c r="X22" s="137">
        <v>0</v>
      </c>
      <c r="Y22" s="145">
        <v>0</v>
      </c>
      <c r="Z22" s="145">
        <v>0</v>
      </c>
      <c r="AB22" s="13"/>
    </row>
    <row r="23" spans="1:28" s="2" customFormat="1" ht="15" customHeight="1" x14ac:dyDescent="0.2">
      <c r="A23" s="32" t="s">
        <v>236</v>
      </c>
      <c r="B23" s="126">
        <v>26</v>
      </c>
      <c r="C23" s="126">
        <v>0</v>
      </c>
      <c r="D23" s="126">
        <v>0</v>
      </c>
      <c r="E23" s="126">
        <v>2</v>
      </c>
      <c r="F23" s="137">
        <v>2</v>
      </c>
      <c r="G23" s="137"/>
      <c r="H23" s="126">
        <v>5</v>
      </c>
      <c r="I23" s="126">
        <v>2</v>
      </c>
      <c r="J23" s="126">
        <v>3</v>
      </c>
      <c r="K23" s="126"/>
      <c r="L23" s="122">
        <v>0</v>
      </c>
      <c r="M23" s="122">
        <v>0</v>
      </c>
      <c r="N23" s="122">
        <v>0</v>
      </c>
      <c r="O23" s="122"/>
      <c r="P23" s="122">
        <v>0</v>
      </c>
      <c r="Q23" s="122">
        <v>0</v>
      </c>
      <c r="R23" s="122">
        <v>0</v>
      </c>
      <c r="S23" s="142"/>
      <c r="T23" s="137">
        <v>2</v>
      </c>
      <c r="U23" s="137">
        <v>1</v>
      </c>
      <c r="V23" s="137">
        <v>1</v>
      </c>
      <c r="W23" s="142"/>
      <c r="X23" s="137">
        <v>2</v>
      </c>
      <c r="Y23" s="145">
        <v>1</v>
      </c>
      <c r="Z23" s="145">
        <v>1</v>
      </c>
      <c r="AB23" s="13"/>
    </row>
    <row r="24" spans="1:28" s="2" customFormat="1" ht="15" customHeight="1" x14ac:dyDescent="0.2">
      <c r="A24" s="32" t="s">
        <v>237</v>
      </c>
      <c r="B24" s="126">
        <v>1</v>
      </c>
      <c r="C24" s="126">
        <v>0</v>
      </c>
      <c r="D24" s="126">
        <v>0</v>
      </c>
      <c r="E24" s="126">
        <v>15</v>
      </c>
      <c r="F24" s="137">
        <v>0</v>
      </c>
      <c r="G24" s="137"/>
      <c r="H24" s="126">
        <v>46</v>
      </c>
      <c r="I24" s="126">
        <v>19</v>
      </c>
      <c r="J24" s="126">
        <v>27</v>
      </c>
      <c r="K24" s="126"/>
      <c r="L24" s="122">
        <v>0</v>
      </c>
      <c r="M24" s="122">
        <v>0</v>
      </c>
      <c r="N24" s="122">
        <v>0</v>
      </c>
      <c r="O24" s="122"/>
      <c r="P24" s="122">
        <v>0</v>
      </c>
      <c r="Q24" s="122">
        <v>0</v>
      </c>
      <c r="R24" s="122">
        <v>0</v>
      </c>
      <c r="S24" s="142"/>
      <c r="T24" s="137">
        <v>15</v>
      </c>
      <c r="U24" s="137">
        <v>4</v>
      </c>
      <c r="V24" s="137">
        <v>11</v>
      </c>
      <c r="W24" s="142"/>
      <c r="X24" s="137">
        <v>0</v>
      </c>
      <c r="Y24" s="145">
        <v>0</v>
      </c>
      <c r="Z24" s="145">
        <v>0</v>
      </c>
      <c r="AB24" s="13"/>
    </row>
    <row r="25" spans="1:28" s="2" customFormat="1" ht="15" customHeight="1" x14ac:dyDescent="0.2">
      <c r="A25" s="32" t="s">
        <v>238</v>
      </c>
      <c r="B25" s="126">
        <v>0</v>
      </c>
      <c r="C25" s="126">
        <v>0</v>
      </c>
      <c r="D25" s="126">
        <v>6</v>
      </c>
      <c r="E25" s="126">
        <v>0</v>
      </c>
      <c r="F25" s="137">
        <v>0</v>
      </c>
      <c r="G25" s="137"/>
      <c r="H25" s="126">
        <v>1</v>
      </c>
      <c r="I25" s="126">
        <v>1</v>
      </c>
      <c r="J25" s="126">
        <v>0</v>
      </c>
      <c r="K25" s="126"/>
      <c r="L25" s="122">
        <v>0</v>
      </c>
      <c r="M25" s="122">
        <v>0</v>
      </c>
      <c r="N25" s="122">
        <v>0</v>
      </c>
      <c r="O25" s="122"/>
      <c r="P25" s="122">
        <v>0</v>
      </c>
      <c r="Q25" s="122">
        <v>0</v>
      </c>
      <c r="R25" s="122">
        <v>0</v>
      </c>
      <c r="S25" s="142"/>
      <c r="T25" s="137">
        <v>0</v>
      </c>
      <c r="U25" s="137">
        <v>0</v>
      </c>
      <c r="V25" s="137">
        <v>0</v>
      </c>
      <c r="W25" s="142"/>
      <c r="X25" s="137">
        <v>0</v>
      </c>
      <c r="Y25" s="145">
        <v>0</v>
      </c>
      <c r="Z25" s="145">
        <v>0</v>
      </c>
      <c r="AB25" s="13"/>
    </row>
    <row r="26" spans="1:28" s="2" customFormat="1" ht="15" customHeight="1" x14ac:dyDescent="0.2">
      <c r="A26" s="32" t="s">
        <v>239</v>
      </c>
      <c r="B26" s="126">
        <v>0</v>
      </c>
      <c r="C26" s="126">
        <v>0</v>
      </c>
      <c r="D26" s="126">
        <v>0</v>
      </c>
      <c r="E26" s="126">
        <v>0</v>
      </c>
      <c r="F26" s="137">
        <v>0</v>
      </c>
      <c r="G26" s="137"/>
      <c r="H26" s="126">
        <v>0</v>
      </c>
      <c r="I26" s="126">
        <v>0</v>
      </c>
      <c r="J26" s="126">
        <v>0</v>
      </c>
      <c r="K26" s="126"/>
      <c r="L26" s="122">
        <v>0</v>
      </c>
      <c r="M26" s="122">
        <v>0</v>
      </c>
      <c r="N26" s="122">
        <v>0</v>
      </c>
      <c r="O26" s="122"/>
      <c r="P26" s="122">
        <v>6</v>
      </c>
      <c r="Q26" s="122">
        <v>0</v>
      </c>
      <c r="R26" s="122">
        <v>6</v>
      </c>
      <c r="S26" s="142"/>
      <c r="T26" s="137">
        <v>0</v>
      </c>
      <c r="U26" s="137">
        <v>0</v>
      </c>
      <c r="V26" s="137">
        <v>0</v>
      </c>
      <c r="W26" s="142"/>
      <c r="X26" s="137">
        <v>0</v>
      </c>
      <c r="Y26" s="145">
        <v>0</v>
      </c>
      <c r="Z26" s="145">
        <v>0</v>
      </c>
      <c r="AB26" s="13"/>
    </row>
    <row r="27" spans="1:28" s="2" customFormat="1" ht="15" customHeight="1" x14ac:dyDescent="0.2">
      <c r="A27" s="32" t="s">
        <v>240</v>
      </c>
      <c r="B27" s="126">
        <v>4</v>
      </c>
      <c r="C27" s="126">
        <v>0</v>
      </c>
      <c r="D27" s="126">
        <v>0</v>
      </c>
      <c r="E27" s="126">
        <v>0</v>
      </c>
      <c r="F27" s="137">
        <v>0</v>
      </c>
      <c r="G27" s="137"/>
      <c r="H27" s="126">
        <v>3</v>
      </c>
      <c r="I27" s="126">
        <v>1</v>
      </c>
      <c r="J27" s="126">
        <v>2</v>
      </c>
      <c r="K27" s="126"/>
      <c r="L27" s="122">
        <v>0</v>
      </c>
      <c r="M27" s="122">
        <v>0</v>
      </c>
      <c r="N27" s="122">
        <v>0</v>
      </c>
      <c r="O27" s="122"/>
      <c r="P27" s="122">
        <v>0</v>
      </c>
      <c r="Q27" s="122">
        <v>0</v>
      </c>
      <c r="R27" s="122">
        <v>0</v>
      </c>
      <c r="S27" s="142"/>
      <c r="T27" s="137">
        <v>0</v>
      </c>
      <c r="U27" s="137">
        <v>0</v>
      </c>
      <c r="V27" s="137">
        <v>0</v>
      </c>
      <c r="W27" s="142"/>
      <c r="X27" s="137">
        <v>0</v>
      </c>
      <c r="Y27" s="145">
        <v>0</v>
      </c>
      <c r="Z27" s="145">
        <v>0</v>
      </c>
      <c r="AB27" s="13"/>
    </row>
    <row r="28" spans="1:28" s="2" customFormat="1" ht="15" customHeight="1" x14ac:dyDescent="0.2">
      <c r="A28" s="32" t="s">
        <v>241</v>
      </c>
      <c r="B28" s="126">
        <v>7</v>
      </c>
      <c r="C28" s="126">
        <v>0</v>
      </c>
      <c r="D28" s="126">
        <v>0</v>
      </c>
      <c r="E28" s="126">
        <v>0</v>
      </c>
      <c r="F28" s="137">
        <v>1</v>
      </c>
      <c r="G28" s="137"/>
      <c r="H28" s="126">
        <v>31</v>
      </c>
      <c r="I28" s="126">
        <v>18</v>
      </c>
      <c r="J28" s="126">
        <v>13</v>
      </c>
      <c r="K28" s="126"/>
      <c r="L28" s="122">
        <v>0</v>
      </c>
      <c r="M28" s="122">
        <v>0</v>
      </c>
      <c r="N28" s="122">
        <v>0</v>
      </c>
      <c r="O28" s="122"/>
      <c r="P28" s="122">
        <v>0</v>
      </c>
      <c r="Q28" s="122">
        <v>0</v>
      </c>
      <c r="R28" s="122">
        <v>0</v>
      </c>
      <c r="S28" s="142"/>
      <c r="T28" s="137">
        <v>0</v>
      </c>
      <c r="U28" s="137">
        <v>0</v>
      </c>
      <c r="V28" s="137">
        <v>0</v>
      </c>
      <c r="W28" s="142"/>
      <c r="X28" s="137">
        <v>1</v>
      </c>
      <c r="Y28" s="145">
        <v>0</v>
      </c>
      <c r="Z28" s="145">
        <v>1</v>
      </c>
      <c r="AB28" s="13"/>
    </row>
    <row r="29" spans="1:28" s="2" customFormat="1" ht="15" customHeight="1" x14ac:dyDescent="0.2">
      <c r="A29" s="32" t="s">
        <v>242</v>
      </c>
      <c r="B29" s="126">
        <v>0</v>
      </c>
      <c r="C29" s="126">
        <v>0</v>
      </c>
      <c r="D29" s="126">
        <v>0</v>
      </c>
      <c r="E29" s="126">
        <v>0</v>
      </c>
      <c r="F29" s="137">
        <v>0</v>
      </c>
      <c r="G29" s="137"/>
      <c r="H29" s="126">
        <v>5</v>
      </c>
      <c r="I29" s="126">
        <v>3</v>
      </c>
      <c r="J29" s="126">
        <v>2</v>
      </c>
      <c r="K29" s="126"/>
      <c r="L29" s="122">
        <v>0</v>
      </c>
      <c r="M29" s="122">
        <v>0</v>
      </c>
      <c r="N29" s="122">
        <v>0</v>
      </c>
      <c r="O29" s="122"/>
      <c r="P29" s="122">
        <v>0</v>
      </c>
      <c r="Q29" s="122">
        <v>0</v>
      </c>
      <c r="R29" s="122">
        <v>0</v>
      </c>
      <c r="S29" s="142"/>
      <c r="T29" s="137">
        <v>0</v>
      </c>
      <c r="U29" s="137">
        <v>0</v>
      </c>
      <c r="V29" s="137">
        <v>0</v>
      </c>
      <c r="W29" s="142"/>
      <c r="X29" s="137">
        <v>0</v>
      </c>
      <c r="Y29" s="145">
        <v>0</v>
      </c>
      <c r="Z29" s="145">
        <v>0</v>
      </c>
      <c r="AB29" s="13"/>
    </row>
    <row r="30" spans="1:28" s="2" customFormat="1" ht="15" customHeight="1" x14ac:dyDescent="0.2">
      <c r="A30" s="32" t="s">
        <v>243</v>
      </c>
      <c r="B30" s="126">
        <v>0</v>
      </c>
      <c r="C30" s="126">
        <v>0</v>
      </c>
      <c r="D30" s="126">
        <v>0</v>
      </c>
      <c r="E30" s="126">
        <v>0</v>
      </c>
      <c r="F30" s="137">
        <v>2</v>
      </c>
      <c r="G30" s="137"/>
      <c r="H30" s="126">
        <v>2</v>
      </c>
      <c r="I30" s="126">
        <v>1</v>
      </c>
      <c r="J30" s="126">
        <v>1</v>
      </c>
      <c r="K30" s="126"/>
      <c r="L30" s="122">
        <v>0</v>
      </c>
      <c r="M30" s="122">
        <v>0</v>
      </c>
      <c r="N30" s="122">
        <v>0</v>
      </c>
      <c r="O30" s="122"/>
      <c r="P30" s="122">
        <v>0</v>
      </c>
      <c r="Q30" s="122">
        <v>0</v>
      </c>
      <c r="R30" s="122">
        <v>0</v>
      </c>
      <c r="S30" s="142"/>
      <c r="T30" s="137">
        <v>0</v>
      </c>
      <c r="U30" s="137">
        <v>0</v>
      </c>
      <c r="V30" s="137">
        <v>0</v>
      </c>
      <c r="W30" s="142"/>
      <c r="X30" s="137">
        <v>2</v>
      </c>
      <c r="Y30" s="145">
        <v>2</v>
      </c>
      <c r="Z30" s="145">
        <v>0</v>
      </c>
      <c r="AB30" s="13"/>
    </row>
    <row r="31" spans="1:28" s="2" customFormat="1" ht="15" customHeight="1" x14ac:dyDescent="0.2">
      <c r="A31" s="32" t="s">
        <v>244</v>
      </c>
      <c r="B31" s="137"/>
      <c r="C31" s="137"/>
      <c r="D31" s="137"/>
      <c r="E31" s="137">
        <v>0</v>
      </c>
      <c r="F31" s="137">
        <v>1</v>
      </c>
      <c r="G31" s="137"/>
      <c r="H31" s="126">
        <v>6</v>
      </c>
      <c r="I31" s="126">
        <v>3</v>
      </c>
      <c r="J31" s="126">
        <v>3</v>
      </c>
      <c r="K31" s="126"/>
      <c r="L31" s="122">
        <v>0</v>
      </c>
      <c r="M31" s="122">
        <v>0</v>
      </c>
      <c r="N31" s="122">
        <v>0</v>
      </c>
      <c r="O31" s="122"/>
      <c r="P31" s="122">
        <v>0</v>
      </c>
      <c r="Q31" s="122">
        <v>0</v>
      </c>
      <c r="R31" s="122">
        <v>0</v>
      </c>
      <c r="S31" s="142"/>
      <c r="T31" s="137">
        <v>0</v>
      </c>
      <c r="U31" s="137">
        <v>0</v>
      </c>
      <c r="V31" s="137">
        <v>0</v>
      </c>
      <c r="W31" s="142"/>
      <c r="X31" s="137">
        <v>1</v>
      </c>
      <c r="Y31" s="145">
        <v>0</v>
      </c>
      <c r="Z31" s="145">
        <v>1</v>
      </c>
      <c r="AB31" s="13"/>
    </row>
    <row r="32" spans="1:28" s="2" customFormat="1" ht="15" customHeight="1" x14ac:dyDescent="0.2">
      <c r="A32" s="32" t="s">
        <v>245</v>
      </c>
      <c r="B32" s="137"/>
      <c r="C32" s="137"/>
      <c r="D32" s="137"/>
      <c r="E32" s="137">
        <v>0</v>
      </c>
      <c r="F32" s="137">
        <v>1</v>
      </c>
      <c r="G32" s="137"/>
      <c r="H32" s="137"/>
      <c r="I32" s="137"/>
      <c r="J32" s="137"/>
      <c r="K32" s="142"/>
      <c r="L32" s="137"/>
      <c r="M32" s="137"/>
      <c r="N32" s="137"/>
      <c r="O32" s="142"/>
      <c r="P32" s="137"/>
      <c r="Q32" s="145"/>
      <c r="R32" s="145"/>
      <c r="S32" s="142"/>
      <c r="T32" s="137">
        <v>0</v>
      </c>
      <c r="U32" s="137">
        <v>0</v>
      </c>
      <c r="V32" s="137">
        <v>0</v>
      </c>
      <c r="W32" s="142"/>
      <c r="X32" s="137">
        <v>1</v>
      </c>
      <c r="Y32" s="145">
        <v>1</v>
      </c>
      <c r="Z32" s="145">
        <v>0</v>
      </c>
      <c r="AB32" s="13"/>
    </row>
    <row r="33" spans="1:28" s="2" customFormat="1" ht="15" customHeight="1" x14ac:dyDescent="0.2">
      <c r="A33" s="32" t="s">
        <v>246</v>
      </c>
      <c r="B33" s="126">
        <v>1</v>
      </c>
      <c r="C33" s="126">
        <v>0</v>
      </c>
      <c r="D33" s="126">
        <v>0</v>
      </c>
      <c r="E33" s="137">
        <v>0</v>
      </c>
      <c r="F33" s="137">
        <v>3</v>
      </c>
      <c r="G33" s="137"/>
      <c r="H33" s="126">
        <v>0</v>
      </c>
      <c r="I33" s="126">
        <v>0</v>
      </c>
      <c r="J33" s="126">
        <v>0</v>
      </c>
      <c r="K33" s="126"/>
      <c r="L33" s="122">
        <v>0</v>
      </c>
      <c r="M33" s="122">
        <v>0</v>
      </c>
      <c r="N33" s="122">
        <v>0</v>
      </c>
      <c r="O33" s="122"/>
      <c r="P33" s="122">
        <v>0</v>
      </c>
      <c r="Q33" s="122">
        <v>0</v>
      </c>
      <c r="R33" s="122">
        <v>0</v>
      </c>
      <c r="S33" s="142"/>
      <c r="T33" s="137">
        <v>0</v>
      </c>
      <c r="U33" s="137">
        <v>0</v>
      </c>
      <c r="V33" s="137">
        <v>0</v>
      </c>
      <c r="W33" s="142"/>
      <c r="X33" s="137">
        <v>3</v>
      </c>
      <c r="Y33" s="145">
        <v>2</v>
      </c>
      <c r="Z33" s="145">
        <v>1</v>
      </c>
      <c r="AB33" s="13"/>
    </row>
    <row r="34" spans="1:28" ht="15" customHeight="1" x14ac:dyDescent="0.2">
      <c r="A34" s="32" t="s">
        <v>247</v>
      </c>
      <c r="B34" s="137"/>
      <c r="C34" s="137"/>
      <c r="D34" s="137"/>
      <c r="E34" s="137">
        <v>5</v>
      </c>
      <c r="F34" s="137">
        <v>7</v>
      </c>
      <c r="G34" s="137"/>
      <c r="H34" s="137"/>
      <c r="I34" s="137"/>
      <c r="J34" s="137"/>
      <c r="K34" s="142"/>
      <c r="L34" s="137"/>
      <c r="M34" s="137"/>
      <c r="N34" s="137"/>
      <c r="O34" s="142"/>
      <c r="P34" s="137"/>
      <c r="Q34" s="145"/>
      <c r="R34" s="145"/>
      <c r="S34" s="142"/>
      <c r="T34" s="137">
        <v>5</v>
      </c>
      <c r="U34" s="137">
        <v>0</v>
      </c>
      <c r="V34" s="137">
        <v>5</v>
      </c>
      <c r="W34" s="142"/>
      <c r="X34" s="137">
        <v>7</v>
      </c>
      <c r="Y34" s="145">
        <v>2</v>
      </c>
      <c r="Z34" s="145">
        <v>5</v>
      </c>
    </row>
    <row r="35" spans="1:28" ht="15" customHeight="1" x14ac:dyDescent="0.2">
      <c r="A35" s="32" t="s">
        <v>248</v>
      </c>
      <c r="B35" s="126">
        <v>9</v>
      </c>
      <c r="C35" s="126">
        <v>0</v>
      </c>
      <c r="D35" s="126">
        <v>0</v>
      </c>
      <c r="E35" s="137">
        <v>0</v>
      </c>
      <c r="F35" s="137">
        <v>0</v>
      </c>
      <c r="G35" s="137"/>
      <c r="H35" s="126">
        <v>9</v>
      </c>
      <c r="I35" s="126">
        <v>1</v>
      </c>
      <c r="J35" s="126">
        <v>8</v>
      </c>
      <c r="K35" s="126"/>
      <c r="L35" s="122">
        <v>0</v>
      </c>
      <c r="M35" s="122">
        <v>0</v>
      </c>
      <c r="N35" s="122">
        <v>0</v>
      </c>
      <c r="O35" s="122"/>
      <c r="P35" s="122">
        <v>0</v>
      </c>
      <c r="Q35" s="122">
        <v>0</v>
      </c>
      <c r="R35" s="122">
        <v>0</v>
      </c>
      <c r="S35" s="142"/>
      <c r="T35" s="137">
        <v>0</v>
      </c>
      <c r="U35" s="137">
        <v>0</v>
      </c>
      <c r="V35" s="137">
        <v>0</v>
      </c>
      <c r="W35" s="142"/>
      <c r="X35" s="137">
        <v>0</v>
      </c>
      <c r="Y35" s="145">
        <v>0</v>
      </c>
      <c r="Z35" s="145">
        <v>0</v>
      </c>
    </row>
    <row r="36" spans="1:28" ht="15" customHeight="1" x14ac:dyDescent="0.2">
      <c r="A36" s="32" t="s">
        <v>249</v>
      </c>
      <c r="B36" s="137"/>
      <c r="C36" s="137"/>
      <c r="D36" s="137"/>
      <c r="E36" s="137">
        <v>0</v>
      </c>
      <c r="F36" s="137">
        <v>0</v>
      </c>
      <c r="G36" s="137"/>
      <c r="H36" s="137"/>
      <c r="I36" s="137"/>
      <c r="J36" s="137"/>
      <c r="K36" s="142"/>
      <c r="L36" s="137"/>
      <c r="M36" s="137"/>
      <c r="N36" s="137"/>
      <c r="O36" s="142"/>
      <c r="P36" s="137"/>
      <c r="Q36" s="145"/>
      <c r="R36" s="145"/>
      <c r="S36" s="142"/>
      <c r="T36" s="137">
        <v>0</v>
      </c>
      <c r="U36" s="137">
        <v>0</v>
      </c>
      <c r="V36" s="137">
        <v>0</v>
      </c>
      <c r="W36" s="142"/>
      <c r="X36" s="137">
        <v>0</v>
      </c>
      <c r="Y36" s="145">
        <v>0</v>
      </c>
      <c r="Z36" s="145">
        <v>0</v>
      </c>
    </row>
    <row r="37" spans="1:28" ht="15" customHeight="1" x14ac:dyDescent="0.2">
      <c r="A37" s="32" t="s">
        <v>250</v>
      </c>
      <c r="B37" s="126">
        <v>0</v>
      </c>
      <c r="C37" s="126">
        <v>0</v>
      </c>
      <c r="D37" s="126">
        <v>3</v>
      </c>
      <c r="E37" s="137">
        <v>0</v>
      </c>
      <c r="F37" s="137">
        <v>1</v>
      </c>
      <c r="G37" s="137"/>
      <c r="H37" s="126">
        <v>0</v>
      </c>
      <c r="I37" s="126">
        <v>0</v>
      </c>
      <c r="J37" s="126">
        <v>0</v>
      </c>
      <c r="K37" s="126"/>
      <c r="L37" s="122">
        <v>0</v>
      </c>
      <c r="M37" s="122">
        <v>0</v>
      </c>
      <c r="N37" s="122">
        <v>0</v>
      </c>
      <c r="O37" s="122"/>
      <c r="P37" s="122">
        <v>3</v>
      </c>
      <c r="Q37" s="122">
        <v>2</v>
      </c>
      <c r="R37" s="122">
        <v>1</v>
      </c>
      <c r="S37" s="142"/>
      <c r="T37" s="137">
        <v>0</v>
      </c>
      <c r="U37" s="137">
        <v>0</v>
      </c>
      <c r="V37" s="137">
        <v>0</v>
      </c>
      <c r="W37" s="142"/>
      <c r="X37" s="137">
        <v>1</v>
      </c>
      <c r="Y37" s="145">
        <v>0</v>
      </c>
      <c r="Z37" s="145">
        <v>1</v>
      </c>
    </row>
    <row r="38" spans="1:28" ht="15" customHeight="1" x14ac:dyDescent="0.2">
      <c r="A38" s="32" t="s">
        <v>251</v>
      </c>
      <c r="B38" s="126">
        <v>0</v>
      </c>
      <c r="C38" s="126">
        <v>0</v>
      </c>
      <c r="D38" s="126">
        <v>2</v>
      </c>
      <c r="E38" s="137">
        <v>0</v>
      </c>
      <c r="F38" s="137">
        <v>1</v>
      </c>
      <c r="G38" s="137"/>
      <c r="H38" s="126">
        <v>0</v>
      </c>
      <c r="I38" s="126">
        <v>0</v>
      </c>
      <c r="J38" s="126">
        <v>0</v>
      </c>
      <c r="K38" s="126"/>
      <c r="L38" s="122">
        <v>0</v>
      </c>
      <c r="M38" s="122">
        <v>0</v>
      </c>
      <c r="N38" s="122">
        <v>0</v>
      </c>
      <c r="O38" s="122"/>
      <c r="P38" s="122">
        <v>3</v>
      </c>
      <c r="Q38" s="122">
        <v>1</v>
      </c>
      <c r="R38" s="122">
        <v>2</v>
      </c>
      <c r="S38" s="142"/>
      <c r="T38" s="137">
        <v>0</v>
      </c>
      <c r="U38" s="137">
        <v>0</v>
      </c>
      <c r="V38" s="137">
        <v>0</v>
      </c>
      <c r="W38" s="142"/>
      <c r="X38" s="137">
        <v>1</v>
      </c>
      <c r="Y38" s="145">
        <v>0</v>
      </c>
      <c r="Z38" s="145">
        <v>1</v>
      </c>
    </row>
    <row r="39" spans="1:28" ht="15" customHeight="1" thickBot="1" x14ac:dyDescent="0.25">
      <c r="A39" s="183" t="s">
        <v>252</v>
      </c>
      <c r="B39" s="233"/>
      <c r="C39" s="233"/>
      <c r="D39" s="233"/>
      <c r="E39" s="233">
        <v>0</v>
      </c>
      <c r="F39" s="233">
        <v>0</v>
      </c>
      <c r="G39" s="233"/>
      <c r="H39" s="233"/>
      <c r="I39" s="233"/>
      <c r="J39" s="233"/>
      <c r="K39" s="237"/>
      <c r="L39" s="233"/>
      <c r="M39" s="233"/>
      <c r="N39" s="233"/>
      <c r="O39" s="237"/>
      <c r="P39" s="233"/>
      <c r="Q39" s="238"/>
      <c r="R39" s="238"/>
      <c r="S39" s="237"/>
      <c r="T39" s="233">
        <v>0</v>
      </c>
      <c r="U39" s="233">
        <v>0</v>
      </c>
      <c r="V39" s="233">
        <v>0</v>
      </c>
      <c r="W39" s="237"/>
      <c r="X39" s="233">
        <v>0</v>
      </c>
      <c r="Y39" s="238">
        <v>0</v>
      </c>
      <c r="Z39" s="238">
        <v>0</v>
      </c>
    </row>
    <row r="40" spans="1:28" s="44" customFormat="1" ht="15" customHeight="1" x14ac:dyDescent="0.25">
      <c r="A40" s="71" t="s">
        <v>494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</row>
    <row r="41" spans="1:28" s="33" customFormat="1" ht="15" customHeight="1" x14ac:dyDescent="0.2">
      <c r="A41" s="33" t="s">
        <v>253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S41" s="44"/>
      <c r="T41" s="44"/>
      <c r="U41" s="44"/>
      <c r="V41" s="44"/>
      <c r="W41" s="44"/>
      <c r="X41" s="44"/>
    </row>
  </sheetData>
  <mergeCells count="4">
    <mergeCell ref="AB2:AB3"/>
    <mergeCell ref="A2:Z3"/>
    <mergeCell ref="A8:A10"/>
    <mergeCell ref="B8:F9"/>
  </mergeCells>
  <hyperlinks>
    <hyperlink ref="AB2" location="INDICE!A1" display="INDICE" xr:uid="{B1888D1D-AFC7-4BF5-8E27-3B8BFE54FF12}"/>
    <hyperlink ref="AB2:AB3" location="Contenido!A1" display="Contenido" xr:uid="{A54779AF-4B2A-46D3-87F8-458E3B13016B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rgb="FFC1C5C8"/>
    <pageSetUpPr fitToPage="1"/>
  </sheetPr>
  <dimension ref="A1:AG23"/>
  <sheetViews>
    <sheetView showGridLines="0" zoomScaleNormal="100" zoomScaleSheetLayoutView="100" workbookViewId="0">
      <selection activeCell="AD2" sqref="AD2:AD3"/>
    </sheetView>
  </sheetViews>
  <sheetFormatPr baseColWidth="10" defaultColWidth="11.42578125" defaultRowHeight="15" customHeight="1" x14ac:dyDescent="0.2"/>
  <cols>
    <col min="1" max="1" width="32.7109375" style="1" customWidth="1"/>
    <col min="2" max="28" width="5.42578125" style="1" customWidth="1"/>
    <col min="29" max="66" width="10.7109375" style="2" customWidth="1"/>
    <col min="67" max="16384" width="11.42578125" style="2"/>
  </cols>
  <sheetData>
    <row r="1" spans="1:33" ht="15" customHeight="1" x14ac:dyDescent="0.2">
      <c r="A1" s="156" t="s">
        <v>268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G1" s="16"/>
    </row>
    <row r="2" spans="1:33" ht="15" customHeight="1" x14ac:dyDescent="0.2">
      <c r="A2" s="156" t="s">
        <v>269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D2" s="281" t="s">
        <v>0</v>
      </c>
      <c r="AG2" s="16"/>
    </row>
    <row r="3" spans="1:33" ht="15" customHeight="1" x14ac:dyDescent="0.2">
      <c r="A3" s="156" t="s">
        <v>270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D3" s="281"/>
      <c r="AG3" s="16"/>
    </row>
    <row r="4" spans="1:33" ht="15" customHeight="1" x14ac:dyDescent="0.2">
      <c r="A4" s="156" t="s">
        <v>194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G4" s="16"/>
    </row>
    <row r="5" spans="1:33" ht="15" customHeight="1" x14ac:dyDescent="0.2">
      <c r="A5" s="156" t="s">
        <v>195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G5" s="16"/>
    </row>
    <row r="6" spans="1:33" ht="17.25" customHeight="1" x14ac:dyDescent="0.2">
      <c r="A6" s="303" t="s">
        <v>196</v>
      </c>
      <c r="B6" s="162" t="s">
        <v>35</v>
      </c>
      <c r="C6" s="162"/>
      <c r="D6" s="162"/>
      <c r="E6" s="162"/>
      <c r="F6" s="162"/>
      <c r="G6" s="162"/>
      <c r="H6" s="81"/>
      <c r="I6" s="162" t="s">
        <v>198</v>
      </c>
      <c r="J6" s="162"/>
      <c r="K6" s="162"/>
      <c r="L6" s="162"/>
      <c r="M6" s="162"/>
      <c r="N6" s="162"/>
      <c r="O6" s="81"/>
      <c r="P6" s="162" t="s">
        <v>271</v>
      </c>
      <c r="Q6" s="162"/>
      <c r="R6" s="162"/>
      <c r="S6" s="162"/>
      <c r="T6" s="162"/>
      <c r="U6" s="162"/>
      <c r="V6" s="81"/>
      <c r="W6" s="162" t="s">
        <v>272</v>
      </c>
      <c r="X6" s="162"/>
      <c r="Y6" s="162"/>
      <c r="Z6" s="162"/>
      <c r="AA6" s="162"/>
      <c r="AB6" s="162"/>
      <c r="AG6" s="16"/>
    </row>
    <row r="7" spans="1:33" ht="20.25" customHeight="1" x14ac:dyDescent="0.2">
      <c r="A7" s="303"/>
      <c r="B7" s="81">
        <v>2018</v>
      </c>
      <c r="C7" s="81">
        <v>2019</v>
      </c>
      <c r="D7" s="81">
        <v>2020</v>
      </c>
      <c r="E7" s="81">
        <v>2021</v>
      </c>
      <c r="F7" s="81">
        <v>2022</v>
      </c>
      <c r="G7" s="81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  <c r="V7" s="83"/>
      <c r="W7" s="82">
        <v>2018</v>
      </c>
      <c r="X7" s="83">
        <v>2019</v>
      </c>
      <c r="Y7" s="83">
        <v>2020</v>
      </c>
      <c r="Z7" s="83">
        <v>2021</v>
      </c>
      <c r="AA7" s="82">
        <v>2022</v>
      </c>
      <c r="AB7" s="83">
        <v>2023</v>
      </c>
    </row>
    <row r="8" spans="1:33" ht="12.75" x14ac:dyDescent="0.2">
      <c r="A8" s="67"/>
      <c r="B8" s="68"/>
      <c r="C8" s="69"/>
      <c r="D8" s="69"/>
      <c r="E8" s="69"/>
      <c r="F8" s="69"/>
      <c r="G8" s="69"/>
      <c r="H8" s="68"/>
      <c r="I8" s="69"/>
      <c r="J8" s="69"/>
      <c r="K8" s="68"/>
      <c r="L8" s="69"/>
      <c r="M8" s="69"/>
      <c r="N8" s="69"/>
      <c r="O8" s="69"/>
      <c r="P8" s="69"/>
      <c r="Q8" s="68"/>
      <c r="R8" s="69"/>
      <c r="S8" s="69"/>
      <c r="T8" s="69"/>
      <c r="U8" s="69"/>
      <c r="V8" s="68"/>
      <c r="W8" s="69"/>
      <c r="X8" s="69"/>
      <c r="Y8" s="69"/>
      <c r="Z8" s="68"/>
      <c r="AA8" s="68"/>
      <c r="AB8" s="68"/>
      <c r="AC8" s="69"/>
    </row>
    <row r="9" spans="1:33" ht="15" customHeight="1" x14ac:dyDescent="0.2">
      <c r="A9" s="3" t="s">
        <v>35</v>
      </c>
      <c r="B9" s="84">
        <f>SUM(B10:B21)</f>
        <v>68</v>
      </c>
      <c r="C9" s="84">
        <f t="shared" ref="C9:G9" si="0">SUM(C10:C21)</f>
        <v>90</v>
      </c>
      <c r="D9" s="84">
        <f t="shared" si="0"/>
        <v>48</v>
      </c>
      <c r="E9" s="84">
        <f t="shared" si="0"/>
        <v>15</v>
      </c>
      <c r="F9" s="84">
        <f t="shared" si="0"/>
        <v>80</v>
      </c>
      <c r="G9" s="84">
        <f t="shared" si="0"/>
        <v>72</v>
      </c>
      <c r="H9" s="84"/>
      <c r="I9" s="84">
        <f>SUM(I10:I21)</f>
        <v>21</v>
      </c>
      <c r="J9" s="84">
        <f t="shared" ref="J9" si="1">SUM(J10:J21)</f>
        <v>44</v>
      </c>
      <c r="K9" s="84">
        <f t="shared" ref="K9" si="2">SUM(K10:K21)</f>
        <v>11</v>
      </c>
      <c r="L9" s="84">
        <f t="shared" ref="L9" si="3">SUM(L10:L21)</f>
        <v>9</v>
      </c>
      <c r="M9" s="84">
        <f t="shared" ref="M9" si="4">SUM(M10:M21)</f>
        <v>42</v>
      </c>
      <c r="N9" s="84">
        <f t="shared" ref="N9" si="5">SUM(N10:N21)</f>
        <v>52</v>
      </c>
      <c r="O9" s="84"/>
      <c r="P9" s="84">
        <f>SUM(P10:P21)</f>
        <v>41</v>
      </c>
      <c r="Q9" s="84">
        <f t="shared" ref="Q9" si="6">SUM(Q10:Q21)</f>
        <v>37</v>
      </c>
      <c r="R9" s="84">
        <f t="shared" ref="R9" si="7">SUM(R10:R21)</f>
        <v>34</v>
      </c>
      <c r="S9" s="84">
        <f t="shared" ref="S9" si="8">SUM(S10:S21)</f>
        <v>3</v>
      </c>
      <c r="T9" s="84">
        <f t="shared" ref="T9" si="9">SUM(T10:T21)</f>
        <v>35</v>
      </c>
      <c r="U9" s="84">
        <f t="shared" ref="U9" si="10">SUM(U10:U21)</f>
        <v>11</v>
      </c>
      <c r="V9" s="84"/>
      <c r="W9" s="84">
        <f>SUM(W10:W21)</f>
        <v>6</v>
      </c>
      <c r="X9" s="84">
        <f t="shared" ref="X9" si="11">SUM(X10:X21)</f>
        <v>9</v>
      </c>
      <c r="Y9" s="84">
        <f t="shared" ref="Y9" si="12">SUM(Y10:Y21)</f>
        <v>3</v>
      </c>
      <c r="Z9" s="84">
        <f t="shared" ref="Z9" si="13">SUM(Z10:Z21)</f>
        <v>3</v>
      </c>
      <c r="AA9" s="84">
        <f t="shared" ref="AA9" si="14">SUM(AA10:AA21)</f>
        <v>3</v>
      </c>
      <c r="AB9" s="84">
        <f t="shared" ref="AB9" si="15">SUM(AB10:AB21)</f>
        <v>9</v>
      </c>
    </row>
    <row r="10" spans="1:33" ht="15" customHeight="1" x14ac:dyDescent="0.2">
      <c r="A10" s="32" t="s">
        <v>200</v>
      </c>
      <c r="B10" s="85">
        <f>+I10+P10+W10</f>
        <v>2</v>
      </c>
      <c r="C10" s="85">
        <f t="shared" ref="C10:G10" si="16">+J10+Q10+X10</f>
        <v>3</v>
      </c>
      <c r="D10" s="85">
        <f t="shared" si="16"/>
        <v>1</v>
      </c>
      <c r="E10" s="85">
        <f t="shared" si="16"/>
        <v>0</v>
      </c>
      <c r="F10" s="85">
        <f t="shared" si="16"/>
        <v>10</v>
      </c>
      <c r="G10" s="85">
        <f t="shared" si="16"/>
        <v>0</v>
      </c>
      <c r="H10" s="85"/>
      <c r="I10" s="85">
        <v>2</v>
      </c>
      <c r="J10" s="85">
        <v>1</v>
      </c>
      <c r="K10" s="85">
        <v>1</v>
      </c>
      <c r="L10" s="85">
        <v>0</v>
      </c>
      <c r="M10" s="85">
        <v>10</v>
      </c>
      <c r="N10" s="85">
        <v>0</v>
      </c>
      <c r="O10" s="85"/>
      <c r="P10" s="85">
        <v>0</v>
      </c>
      <c r="Q10" s="85">
        <v>2</v>
      </c>
      <c r="R10" s="85">
        <v>0</v>
      </c>
      <c r="S10" s="85">
        <v>0</v>
      </c>
      <c r="T10" s="85">
        <v>0</v>
      </c>
      <c r="U10" s="85">
        <v>0</v>
      </c>
      <c r="V10" s="85"/>
      <c r="W10" s="85">
        <v>0</v>
      </c>
      <c r="X10" s="85">
        <v>0</v>
      </c>
      <c r="Y10" s="85">
        <v>0</v>
      </c>
      <c r="Z10" s="85">
        <v>0</v>
      </c>
      <c r="AA10" s="85">
        <v>0</v>
      </c>
      <c r="AB10" s="85">
        <v>0</v>
      </c>
    </row>
    <row r="11" spans="1:33" ht="15" customHeight="1" x14ac:dyDescent="0.2">
      <c r="A11" s="32" t="s">
        <v>201</v>
      </c>
      <c r="B11" s="85">
        <f t="shared" ref="B11:B21" si="17">+I11+P11+W11</f>
        <v>19</v>
      </c>
      <c r="C11" s="85">
        <f t="shared" ref="C11:C21" si="18">+J11+Q11+X11</f>
        <v>26</v>
      </c>
      <c r="D11" s="85">
        <f t="shared" ref="D11:D21" si="19">+K11+R11+Y11</f>
        <v>6</v>
      </c>
      <c r="E11" s="85">
        <f t="shared" ref="E11:E21" si="20">+L11+S11+Z11</f>
        <v>2</v>
      </c>
      <c r="F11" s="85">
        <f t="shared" ref="F11:F21" si="21">+M11+T11+AA11</f>
        <v>12</v>
      </c>
      <c r="G11" s="85">
        <f t="shared" ref="G11:G21" si="22">+N11+U11+AB11</f>
        <v>9</v>
      </c>
      <c r="H11" s="85"/>
      <c r="I11" s="85">
        <v>11</v>
      </c>
      <c r="J11" s="85">
        <v>15</v>
      </c>
      <c r="K11" s="85">
        <v>1</v>
      </c>
      <c r="L11" s="85">
        <v>0</v>
      </c>
      <c r="M11" s="85">
        <v>9</v>
      </c>
      <c r="N11" s="85">
        <v>5</v>
      </c>
      <c r="O11" s="85"/>
      <c r="P11" s="85">
        <v>6</v>
      </c>
      <c r="Q11" s="85">
        <v>9</v>
      </c>
      <c r="R11" s="85">
        <v>3</v>
      </c>
      <c r="S11" s="85">
        <v>2</v>
      </c>
      <c r="T11" s="85">
        <v>2</v>
      </c>
      <c r="U11" s="85">
        <v>4</v>
      </c>
      <c r="V11" s="85"/>
      <c r="W11" s="85">
        <v>2</v>
      </c>
      <c r="X11" s="85">
        <v>2</v>
      </c>
      <c r="Y11" s="85">
        <v>2</v>
      </c>
      <c r="Z11" s="85">
        <v>0</v>
      </c>
      <c r="AA11" s="85">
        <v>1</v>
      </c>
      <c r="AB11" s="85">
        <v>0</v>
      </c>
    </row>
    <row r="12" spans="1:33" ht="15" customHeight="1" x14ac:dyDescent="0.2">
      <c r="A12" s="32" t="s">
        <v>202</v>
      </c>
      <c r="B12" s="85">
        <f t="shared" si="17"/>
        <v>0</v>
      </c>
      <c r="C12" s="85">
        <f t="shared" si="18"/>
        <v>0</v>
      </c>
      <c r="D12" s="85">
        <f t="shared" si="19"/>
        <v>0</v>
      </c>
      <c r="E12" s="85">
        <f t="shared" si="20"/>
        <v>0</v>
      </c>
      <c r="F12" s="85">
        <f t="shared" si="21"/>
        <v>0</v>
      </c>
      <c r="G12" s="85">
        <f t="shared" si="22"/>
        <v>0</v>
      </c>
      <c r="H12" s="85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  <c r="O12" s="85"/>
      <c r="P12" s="85">
        <v>0</v>
      </c>
      <c r="Q12" s="85">
        <v>0</v>
      </c>
      <c r="R12" s="85">
        <v>0</v>
      </c>
      <c r="S12" s="85">
        <v>0</v>
      </c>
      <c r="T12" s="85">
        <v>0</v>
      </c>
      <c r="U12" s="85">
        <v>0</v>
      </c>
      <c r="V12" s="85"/>
      <c r="W12" s="85">
        <v>0</v>
      </c>
      <c r="X12" s="85">
        <v>0</v>
      </c>
      <c r="Y12" s="85">
        <v>0</v>
      </c>
      <c r="Z12" s="85">
        <v>0</v>
      </c>
      <c r="AA12" s="85">
        <v>0</v>
      </c>
      <c r="AB12" s="85">
        <v>0</v>
      </c>
    </row>
    <row r="13" spans="1:33" ht="15" customHeight="1" x14ac:dyDescent="0.2">
      <c r="A13" s="32" t="s">
        <v>203</v>
      </c>
      <c r="B13" s="85">
        <f t="shared" si="17"/>
        <v>25</v>
      </c>
      <c r="C13" s="85">
        <f t="shared" si="18"/>
        <v>51</v>
      </c>
      <c r="D13" s="85">
        <f t="shared" si="19"/>
        <v>39</v>
      </c>
      <c r="E13" s="85">
        <f t="shared" si="20"/>
        <v>12</v>
      </c>
      <c r="F13" s="85">
        <f t="shared" si="21"/>
        <v>58</v>
      </c>
      <c r="G13" s="85">
        <f t="shared" si="22"/>
        <v>53</v>
      </c>
      <c r="H13" s="85"/>
      <c r="I13" s="85">
        <v>6</v>
      </c>
      <c r="J13" s="85">
        <v>23</v>
      </c>
      <c r="K13" s="85">
        <v>8</v>
      </c>
      <c r="L13" s="85">
        <v>9</v>
      </c>
      <c r="M13" s="85">
        <v>23</v>
      </c>
      <c r="N13" s="85">
        <v>42</v>
      </c>
      <c r="O13" s="85"/>
      <c r="P13" s="85">
        <v>15</v>
      </c>
      <c r="Q13" s="85">
        <v>21</v>
      </c>
      <c r="R13" s="85">
        <v>30</v>
      </c>
      <c r="S13" s="85">
        <v>0</v>
      </c>
      <c r="T13" s="85">
        <v>33</v>
      </c>
      <c r="U13" s="85">
        <v>6</v>
      </c>
      <c r="V13" s="85"/>
      <c r="W13" s="85">
        <v>4</v>
      </c>
      <c r="X13" s="85">
        <v>7</v>
      </c>
      <c r="Y13" s="85">
        <v>1</v>
      </c>
      <c r="Z13" s="85">
        <v>3</v>
      </c>
      <c r="AA13" s="85">
        <v>2</v>
      </c>
      <c r="AB13" s="85">
        <v>5</v>
      </c>
    </row>
    <row r="14" spans="1:33" ht="15" customHeight="1" x14ac:dyDescent="0.2">
      <c r="A14" s="32" t="s">
        <v>262</v>
      </c>
      <c r="B14" s="85">
        <f t="shared" si="17"/>
        <v>1</v>
      </c>
      <c r="C14" s="85">
        <f t="shared" si="18"/>
        <v>3</v>
      </c>
      <c r="D14" s="85">
        <f t="shared" si="19"/>
        <v>0</v>
      </c>
      <c r="E14" s="85">
        <f t="shared" si="20"/>
        <v>0</v>
      </c>
      <c r="F14" s="85">
        <f t="shared" si="21"/>
        <v>0</v>
      </c>
      <c r="G14" s="85">
        <f t="shared" si="22"/>
        <v>0</v>
      </c>
      <c r="H14" s="85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  <c r="O14" s="85"/>
      <c r="P14" s="85">
        <v>1</v>
      </c>
      <c r="Q14" s="85">
        <v>3</v>
      </c>
      <c r="R14" s="85">
        <v>0</v>
      </c>
      <c r="S14" s="85">
        <v>0</v>
      </c>
      <c r="T14" s="85">
        <v>0</v>
      </c>
      <c r="U14" s="85">
        <v>0</v>
      </c>
      <c r="V14" s="85"/>
      <c r="W14" s="85">
        <v>0</v>
      </c>
      <c r="X14" s="85">
        <v>0</v>
      </c>
      <c r="Y14" s="85">
        <v>0</v>
      </c>
      <c r="Z14" s="85">
        <v>0</v>
      </c>
      <c r="AA14" s="85">
        <v>0</v>
      </c>
      <c r="AB14" s="85">
        <v>0</v>
      </c>
    </row>
    <row r="15" spans="1:33" ht="15" customHeight="1" x14ac:dyDescent="0.2">
      <c r="A15" s="32" t="s">
        <v>205</v>
      </c>
      <c r="B15" s="85">
        <f t="shared" si="17"/>
        <v>0</v>
      </c>
      <c r="C15" s="85">
        <f t="shared" si="18"/>
        <v>1</v>
      </c>
      <c r="D15" s="85">
        <f t="shared" si="19"/>
        <v>0</v>
      </c>
      <c r="E15" s="85">
        <f t="shared" si="20"/>
        <v>0</v>
      </c>
      <c r="F15" s="85">
        <f t="shared" si="21"/>
        <v>0</v>
      </c>
      <c r="G15" s="85">
        <f t="shared" si="22"/>
        <v>0</v>
      </c>
      <c r="H15" s="85"/>
      <c r="I15" s="85">
        <v>0</v>
      </c>
      <c r="J15" s="85">
        <v>1</v>
      </c>
      <c r="K15" s="85">
        <v>0</v>
      </c>
      <c r="L15" s="85">
        <v>0</v>
      </c>
      <c r="M15" s="85">
        <v>0</v>
      </c>
      <c r="N15" s="85">
        <v>0</v>
      </c>
      <c r="O15" s="85"/>
      <c r="P15" s="85">
        <v>0</v>
      </c>
      <c r="Q15" s="85">
        <v>0</v>
      </c>
      <c r="R15" s="85">
        <v>0</v>
      </c>
      <c r="S15" s="85">
        <v>0</v>
      </c>
      <c r="T15" s="85">
        <v>0</v>
      </c>
      <c r="U15" s="85">
        <v>0</v>
      </c>
      <c r="V15" s="85"/>
      <c r="W15" s="85">
        <v>0</v>
      </c>
      <c r="X15" s="85">
        <v>0</v>
      </c>
      <c r="Y15" s="85">
        <v>0</v>
      </c>
      <c r="Z15" s="85">
        <v>0</v>
      </c>
      <c r="AA15" s="85">
        <v>0</v>
      </c>
      <c r="AB15" s="85">
        <v>0</v>
      </c>
    </row>
    <row r="16" spans="1:33" ht="15" customHeight="1" x14ac:dyDescent="0.2">
      <c r="A16" s="32" t="s">
        <v>206</v>
      </c>
      <c r="B16" s="85">
        <f t="shared" si="17"/>
        <v>4</v>
      </c>
      <c r="C16" s="85">
        <f t="shared" si="18"/>
        <v>3</v>
      </c>
      <c r="D16" s="85">
        <f t="shared" si="19"/>
        <v>0</v>
      </c>
      <c r="E16" s="85">
        <f t="shared" si="20"/>
        <v>0</v>
      </c>
      <c r="F16" s="85">
        <f t="shared" si="21"/>
        <v>0</v>
      </c>
      <c r="G16" s="85">
        <f t="shared" si="22"/>
        <v>0</v>
      </c>
      <c r="H16" s="85"/>
      <c r="I16" s="85">
        <v>0</v>
      </c>
      <c r="J16" s="85">
        <v>3</v>
      </c>
      <c r="K16" s="85">
        <v>0</v>
      </c>
      <c r="L16" s="85">
        <v>0</v>
      </c>
      <c r="M16" s="85">
        <v>0</v>
      </c>
      <c r="N16" s="85">
        <v>0</v>
      </c>
      <c r="O16" s="85"/>
      <c r="P16" s="85">
        <v>4</v>
      </c>
      <c r="Q16" s="85">
        <v>0</v>
      </c>
      <c r="R16" s="85">
        <v>0</v>
      </c>
      <c r="S16" s="85">
        <v>0</v>
      </c>
      <c r="T16" s="85">
        <v>0</v>
      </c>
      <c r="U16" s="85">
        <v>0</v>
      </c>
      <c r="V16" s="85"/>
      <c r="W16" s="85">
        <v>0</v>
      </c>
      <c r="X16" s="85">
        <v>0</v>
      </c>
      <c r="Y16" s="85">
        <v>0</v>
      </c>
      <c r="Z16" s="85">
        <v>0</v>
      </c>
      <c r="AA16" s="85">
        <v>0</v>
      </c>
      <c r="AB16" s="85">
        <v>0</v>
      </c>
    </row>
    <row r="17" spans="1:28" ht="15" customHeight="1" x14ac:dyDescent="0.2">
      <c r="A17" s="32" t="s">
        <v>207</v>
      </c>
      <c r="B17" s="85">
        <f t="shared" si="17"/>
        <v>0</v>
      </c>
      <c r="C17" s="85">
        <f t="shared" si="18"/>
        <v>1</v>
      </c>
      <c r="D17" s="85">
        <f t="shared" si="19"/>
        <v>0</v>
      </c>
      <c r="E17" s="85">
        <f t="shared" si="20"/>
        <v>0</v>
      </c>
      <c r="F17" s="85">
        <f t="shared" si="21"/>
        <v>0</v>
      </c>
      <c r="G17" s="85">
        <f t="shared" si="22"/>
        <v>0</v>
      </c>
      <c r="H17" s="85"/>
      <c r="I17" s="85"/>
      <c r="J17" s="85">
        <v>0</v>
      </c>
      <c r="K17" s="85">
        <v>0</v>
      </c>
      <c r="L17" s="85">
        <v>0</v>
      </c>
      <c r="M17" s="85">
        <v>0</v>
      </c>
      <c r="N17" s="85">
        <v>0</v>
      </c>
      <c r="O17" s="85"/>
      <c r="P17" s="85">
        <v>0</v>
      </c>
      <c r="Q17" s="85">
        <v>1</v>
      </c>
      <c r="R17" s="85">
        <v>0</v>
      </c>
      <c r="S17" s="85">
        <v>0</v>
      </c>
      <c r="T17" s="85">
        <v>0</v>
      </c>
      <c r="U17" s="85">
        <v>0</v>
      </c>
      <c r="V17" s="85"/>
      <c r="W17" s="85">
        <v>0</v>
      </c>
      <c r="X17" s="85">
        <v>0</v>
      </c>
      <c r="Y17" s="85">
        <v>0</v>
      </c>
      <c r="Z17" s="85">
        <v>0</v>
      </c>
      <c r="AA17" s="85">
        <v>0</v>
      </c>
      <c r="AB17" s="85">
        <v>0</v>
      </c>
    </row>
    <row r="18" spans="1:28" ht="15" customHeight="1" x14ac:dyDescent="0.2">
      <c r="A18" s="32" t="s">
        <v>208</v>
      </c>
      <c r="B18" s="85">
        <f t="shared" si="17"/>
        <v>0</v>
      </c>
      <c r="C18" s="85">
        <f t="shared" si="18"/>
        <v>0</v>
      </c>
      <c r="D18" s="85">
        <f t="shared" si="19"/>
        <v>0</v>
      </c>
      <c r="E18" s="85">
        <f t="shared" si="20"/>
        <v>0</v>
      </c>
      <c r="F18" s="85">
        <f t="shared" si="21"/>
        <v>0</v>
      </c>
      <c r="G18" s="85">
        <f t="shared" si="22"/>
        <v>0</v>
      </c>
      <c r="H18" s="85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  <c r="O18" s="85"/>
      <c r="P18" s="85">
        <v>0</v>
      </c>
      <c r="Q18" s="85">
        <v>0</v>
      </c>
      <c r="R18" s="85">
        <v>0</v>
      </c>
      <c r="S18" s="85">
        <v>0</v>
      </c>
      <c r="T18" s="85">
        <v>0</v>
      </c>
      <c r="U18" s="85">
        <v>0</v>
      </c>
      <c r="V18" s="85"/>
      <c r="W18" s="85">
        <v>0</v>
      </c>
      <c r="X18" s="85">
        <v>0</v>
      </c>
      <c r="Y18" s="85">
        <v>0</v>
      </c>
      <c r="Z18" s="85">
        <v>0</v>
      </c>
      <c r="AA18" s="85">
        <v>0</v>
      </c>
      <c r="AB18" s="85">
        <v>0</v>
      </c>
    </row>
    <row r="19" spans="1:28" ht="15" customHeight="1" x14ac:dyDescent="0.2">
      <c r="A19" s="32" t="s">
        <v>209</v>
      </c>
      <c r="B19" s="85">
        <f t="shared" si="17"/>
        <v>0</v>
      </c>
      <c r="C19" s="85">
        <f t="shared" si="18"/>
        <v>0</v>
      </c>
      <c r="D19" s="85">
        <f t="shared" si="19"/>
        <v>0</v>
      </c>
      <c r="E19" s="85">
        <f t="shared" si="20"/>
        <v>0</v>
      </c>
      <c r="F19" s="85">
        <f t="shared" si="21"/>
        <v>0</v>
      </c>
      <c r="G19" s="85">
        <f t="shared" si="22"/>
        <v>0</v>
      </c>
      <c r="H19" s="85"/>
      <c r="I19" s="85">
        <v>0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  <c r="O19" s="85"/>
      <c r="P19" s="85">
        <v>0</v>
      </c>
      <c r="Q19" s="85">
        <v>0</v>
      </c>
      <c r="R19" s="85">
        <v>0</v>
      </c>
      <c r="S19" s="85">
        <v>0</v>
      </c>
      <c r="T19" s="85">
        <v>0</v>
      </c>
      <c r="U19" s="85">
        <v>0</v>
      </c>
      <c r="V19" s="85"/>
      <c r="W19" s="85">
        <v>0</v>
      </c>
      <c r="X19" s="85">
        <v>0</v>
      </c>
      <c r="Y19" s="85">
        <v>0</v>
      </c>
      <c r="Z19" s="85">
        <v>0</v>
      </c>
      <c r="AA19" s="85">
        <v>0</v>
      </c>
      <c r="AB19" s="85">
        <v>0</v>
      </c>
    </row>
    <row r="20" spans="1:28" ht="15" customHeight="1" x14ac:dyDescent="0.2">
      <c r="A20" s="32" t="s">
        <v>210</v>
      </c>
      <c r="B20" s="85">
        <f t="shared" si="17"/>
        <v>14</v>
      </c>
      <c r="C20" s="85">
        <f t="shared" si="18"/>
        <v>2</v>
      </c>
      <c r="D20" s="85">
        <f t="shared" si="19"/>
        <v>0</v>
      </c>
      <c r="E20" s="85">
        <f t="shared" si="20"/>
        <v>1</v>
      </c>
      <c r="F20" s="85">
        <f t="shared" si="21"/>
        <v>0</v>
      </c>
      <c r="G20" s="85">
        <f t="shared" si="22"/>
        <v>7</v>
      </c>
      <c r="H20" s="85"/>
      <c r="I20" s="85">
        <v>0</v>
      </c>
      <c r="J20" s="85">
        <v>1</v>
      </c>
      <c r="K20" s="85">
        <v>0</v>
      </c>
      <c r="L20" s="85">
        <v>0</v>
      </c>
      <c r="M20" s="85">
        <v>0</v>
      </c>
      <c r="N20" s="85">
        <v>3</v>
      </c>
      <c r="O20" s="85"/>
      <c r="P20" s="85">
        <v>14</v>
      </c>
      <c r="Q20" s="85">
        <v>1</v>
      </c>
      <c r="R20" s="85">
        <v>0</v>
      </c>
      <c r="S20" s="85">
        <v>1</v>
      </c>
      <c r="T20" s="85">
        <v>0</v>
      </c>
      <c r="U20" s="85">
        <v>0</v>
      </c>
      <c r="V20" s="85"/>
      <c r="W20" s="85">
        <v>0</v>
      </c>
      <c r="X20" s="85">
        <v>0</v>
      </c>
      <c r="Y20" s="85">
        <v>0</v>
      </c>
      <c r="Z20" s="85">
        <v>0</v>
      </c>
      <c r="AA20" s="85">
        <v>0</v>
      </c>
      <c r="AB20" s="85">
        <v>4</v>
      </c>
    </row>
    <row r="21" spans="1:28" ht="15" customHeight="1" thickBot="1" x14ac:dyDescent="0.25">
      <c r="A21" s="183" t="s">
        <v>211</v>
      </c>
      <c r="B21" s="154">
        <f t="shared" si="17"/>
        <v>3</v>
      </c>
      <c r="C21" s="154">
        <f t="shared" si="18"/>
        <v>0</v>
      </c>
      <c r="D21" s="154">
        <f t="shared" si="19"/>
        <v>2</v>
      </c>
      <c r="E21" s="154">
        <f t="shared" si="20"/>
        <v>0</v>
      </c>
      <c r="F21" s="154">
        <f t="shared" si="21"/>
        <v>0</v>
      </c>
      <c r="G21" s="154">
        <f t="shared" si="22"/>
        <v>3</v>
      </c>
      <c r="H21" s="154"/>
      <c r="I21" s="154">
        <v>2</v>
      </c>
      <c r="J21" s="154">
        <v>0</v>
      </c>
      <c r="K21" s="154">
        <v>1</v>
      </c>
      <c r="L21" s="154">
        <v>0</v>
      </c>
      <c r="M21" s="154">
        <v>0</v>
      </c>
      <c r="N21" s="154">
        <v>2</v>
      </c>
      <c r="O21" s="154">
        <v>0</v>
      </c>
      <c r="P21" s="154">
        <v>1</v>
      </c>
      <c r="Q21" s="154">
        <v>0</v>
      </c>
      <c r="R21" s="154">
        <v>1</v>
      </c>
      <c r="S21" s="154">
        <v>0</v>
      </c>
      <c r="T21" s="154">
        <v>0</v>
      </c>
      <c r="U21" s="154">
        <v>1</v>
      </c>
      <c r="V21" s="154"/>
      <c r="W21" s="154">
        <v>0</v>
      </c>
      <c r="X21" s="154">
        <v>0</v>
      </c>
      <c r="Y21" s="154">
        <v>0</v>
      </c>
      <c r="Z21" s="154">
        <v>0</v>
      </c>
      <c r="AA21" s="154">
        <v>0</v>
      </c>
      <c r="AB21" s="154">
        <v>0</v>
      </c>
    </row>
    <row r="22" spans="1:28" s="1" customFormat="1" ht="27.75" customHeight="1" x14ac:dyDescent="0.25">
      <c r="A22" s="310" t="s">
        <v>263</v>
      </c>
      <c r="B22" s="310"/>
      <c r="C22" s="310"/>
      <c r="D22" s="310"/>
      <c r="E22" s="310"/>
      <c r="F22" s="310"/>
      <c r="G22" s="310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</row>
    <row r="23" spans="1:28" s="1" customFormat="1" ht="15" customHeight="1" x14ac:dyDescent="0.25">
      <c r="A23" s="309" t="s">
        <v>253</v>
      </c>
      <c r="B23" s="309"/>
      <c r="C23" s="309"/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42"/>
      <c r="AB23" s="42"/>
    </row>
  </sheetData>
  <mergeCells count="4">
    <mergeCell ref="A23:Z23"/>
    <mergeCell ref="AD2:AD3"/>
    <mergeCell ref="A6:A7"/>
    <mergeCell ref="A22:AB22"/>
  </mergeCells>
  <conditionalFormatting sqref="I42:AB50">
    <cfRule type="cellIs" dxfId="0" priority="1" operator="greaterThan">
      <formula>0.4999</formula>
    </cfRule>
  </conditionalFormatting>
  <hyperlinks>
    <hyperlink ref="AD2" location="INDICE!A1" display="INDICE" xr:uid="{D1F0DF43-A347-4EF5-9AAD-750AFE6E3E54}"/>
    <hyperlink ref="AD2:AD3" location="Contenido!A1" display="Contenido" xr:uid="{90297888-8E2B-462A-BCFF-3589129F1E78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7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C1C5C8"/>
    <pageSetUpPr fitToPage="1"/>
  </sheetPr>
  <dimension ref="A1:W26"/>
  <sheetViews>
    <sheetView showGridLines="0" zoomScaleNormal="100" zoomScaleSheetLayoutView="100" workbookViewId="0">
      <selection activeCell="I2" sqref="I2:I3"/>
    </sheetView>
  </sheetViews>
  <sheetFormatPr baseColWidth="10" defaultColWidth="11.42578125" defaultRowHeight="15" customHeight="1" x14ac:dyDescent="0.2"/>
  <cols>
    <col min="1" max="1" width="25.140625" style="1" customWidth="1"/>
    <col min="2" max="7" width="10.42578125" style="29" customWidth="1"/>
    <col min="8" max="16384" width="11.42578125" style="2"/>
  </cols>
  <sheetData>
    <row r="1" spans="1:23" ht="15" customHeight="1" x14ac:dyDescent="0.2">
      <c r="A1" s="157" t="s">
        <v>273</v>
      </c>
      <c r="B1" s="157"/>
      <c r="C1" s="157"/>
      <c r="D1" s="157"/>
      <c r="E1" s="157"/>
      <c r="F1" s="157"/>
      <c r="G1" s="157"/>
      <c r="L1" s="16"/>
    </row>
    <row r="2" spans="1:23" ht="15" customHeight="1" x14ac:dyDescent="0.2">
      <c r="A2" s="157" t="s">
        <v>269</v>
      </c>
      <c r="B2" s="157"/>
      <c r="C2" s="157"/>
      <c r="D2" s="157"/>
      <c r="E2" s="157"/>
      <c r="F2" s="157"/>
      <c r="G2" s="157"/>
      <c r="I2" s="281" t="s">
        <v>0</v>
      </c>
      <c r="L2" s="16"/>
    </row>
    <row r="3" spans="1:23" ht="15" customHeight="1" x14ac:dyDescent="0.2">
      <c r="A3" s="157" t="s">
        <v>274</v>
      </c>
      <c r="B3" s="157"/>
      <c r="C3" s="157"/>
      <c r="D3" s="157"/>
      <c r="E3" s="157"/>
      <c r="F3" s="157"/>
      <c r="G3" s="157"/>
      <c r="I3" s="281"/>
      <c r="L3" s="16"/>
    </row>
    <row r="4" spans="1:23" ht="15" customHeight="1" x14ac:dyDescent="0.2">
      <c r="A4" s="157" t="s">
        <v>195</v>
      </c>
      <c r="B4" s="157"/>
      <c r="C4" s="157"/>
      <c r="D4" s="157"/>
      <c r="E4" s="157"/>
      <c r="F4" s="157"/>
      <c r="G4" s="157"/>
      <c r="L4" s="16"/>
    </row>
    <row r="5" spans="1:23" ht="34.5" customHeight="1" x14ac:dyDescent="0.2">
      <c r="A5" s="95" t="s">
        <v>275</v>
      </c>
      <c r="B5" s="96">
        <v>2018</v>
      </c>
      <c r="C5" s="96">
        <v>2019</v>
      </c>
      <c r="D5" s="96">
        <v>2020</v>
      </c>
      <c r="E5" s="96">
        <v>2021</v>
      </c>
      <c r="F5" s="96">
        <v>2022</v>
      </c>
      <c r="G5" s="96">
        <v>2023</v>
      </c>
      <c r="L5" s="16"/>
    </row>
    <row r="6" spans="1:23" ht="14.25" x14ac:dyDescent="0.2">
      <c r="A6" s="67"/>
      <c r="B6" s="68"/>
      <c r="C6" s="69"/>
      <c r="D6" s="69"/>
      <c r="E6" s="69"/>
      <c r="F6" s="69"/>
      <c r="G6" s="69"/>
      <c r="H6" s="68"/>
      <c r="I6" s="69"/>
      <c r="J6" s="69"/>
      <c r="K6" s="68"/>
      <c r="L6" s="16"/>
      <c r="M6" s="69"/>
      <c r="N6" s="69"/>
      <c r="O6" s="68"/>
      <c r="P6" s="69"/>
      <c r="Q6" s="69"/>
      <c r="R6" s="68"/>
      <c r="S6" s="69"/>
      <c r="T6" s="69"/>
      <c r="U6" s="69"/>
      <c r="V6" s="68"/>
      <c r="W6" s="69"/>
    </row>
    <row r="7" spans="1:23" ht="15" customHeight="1" x14ac:dyDescent="0.2">
      <c r="A7" s="11" t="s">
        <v>35</v>
      </c>
      <c r="B7" s="110"/>
      <c r="C7" s="110"/>
      <c r="D7" s="110"/>
      <c r="E7" s="110"/>
      <c r="F7" s="111"/>
      <c r="G7" s="111"/>
    </row>
    <row r="8" spans="1:23" ht="15" customHeight="1" x14ac:dyDescent="0.2">
      <c r="A8" s="32" t="s">
        <v>198</v>
      </c>
      <c r="B8" s="109">
        <f>+B12+B16+B20</f>
        <v>21</v>
      </c>
      <c r="C8" s="109">
        <f t="shared" ref="C8:G8" si="0">+C12+C16+C20</f>
        <v>44</v>
      </c>
      <c r="D8" s="109">
        <f t="shared" si="0"/>
        <v>11</v>
      </c>
      <c r="E8" s="109">
        <f t="shared" si="0"/>
        <v>9</v>
      </c>
      <c r="F8" s="109">
        <f t="shared" si="0"/>
        <v>42</v>
      </c>
      <c r="G8" s="109">
        <f t="shared" si="0"/>
        <v>52</v>
      </c>
    </row>
    <row r="9" spans="1:23" ht="15" customHeight="1" x14ac:dyDescent="0.2">
      <c r="A9" s="32" t="s">
        <v>271</v>
      </c>
      <c r="B9" s="109">
        <f t="shared" ref="B9:G10" si="1">+B13+B17+B21</f>
        <v>41</v>
      </c>
      <c r="C9" s="109">
        <f t="shared" si="1"/>
        <v>37</v>
      </c>
      <c r="D9" s="109">
        <f t="shared" si="1"/>
        <v>34</v>
      </c>
      <c r="E9" s="109">
        <f t="shared" si="1"/>
        <v>3</v>
      </c>
      <c r="F9" s="109">
        <f t="shared" si="1"/>
        <v>35</v>
      </c>
      <c r="G9" s="109">
        <f t="shared" si="1"/>
        <v>11</v>
      </c>
    </row>
    <row r="10" spans="1:23" ht="15" customHeight="1" x14ac:dyDescent="0.2">
      <c r="A10" s="32" t="s">
        <v>272</v>
      </c>
      <c r="B10" s="109">
        <f t="shared" si="1"/>
        <v>6</v>
      </c>
      <c r="C10" s="109">
        <f t="shared" si="1"/>
        <v>9</v>
      </c>
      <c r="D10" s="109">
        <f t="shared" si="1"/>
        <v>3</v>
      </c>
      <c r="E10" s="109">
        <f t="shared" si="1"/>
        <v>3</v>
      </c>
      <c r="F10" s="109">
        <f t="shared" si="1"/>
        <v>3</v>
      </c>
      <c r="G10" s="109">
        <f t="shared" si="1"/>
        <v>9</v>
      </c>
    </row>
    <row r="11" spans="1:23" ht="15" customHeight="1" x14ac:dyDescent="0.2">
      <c r="A11" s="11" t="s">
        <v>217</v>
      </c>
      <c r="B11" s="110"/>
      <c r="C11" s="110"/>
      <c r="D11" s="110"/>
      <c r="E11" s="110"/>
      <c r="F11" s="111"/>
      <c r="G11" s="111"/>
    </row>
    <row r="12" spans="1:23" ht="15" customHeight="1" x14ac:dyDescent="0.2">
      <c r="A12" s="32" t="s">
        <v>198</v>
      </c>
      <c r="B12" s="109">
        <v>18</v>
      </c>
      <c r="C12" s="109">
        <v>44</v>
      </c>
      <c r="D12" s="109">
        <v>10</v>
      </c>
      <c r="E12" s="109">
        <v>9</v>
      </c>
      <c r="F12" s="109">
        <v>33</v>
      </c>
      <c r="G12" s="109">
        <v>50</v>
      </c>
    </row>
    <row r="13" spans="1:23" ht="15" customHeight="1" x14ac:dyDescent="0.2">
      <c r="A13" s="32" t="s">
        <v>271</v>
      </c>
      <c r="B13" s="109">
        <v>40</v>
      </c>
      <c r="C13" s="109">
        <v>37</v>
      </c>
      <c r="D13" s="109">
        <v>33</v>
      </c>
      <c r="E13" s="109">
        <v>3</v>
      </c>
      <c r="F13" s="109">
        <v>34</v>
      </c>
      <c r="G13" s="109">
        <v>10</v>
      </c>
    </row>
    <row r="14" spans="1:23" ht="15" customHeight="1" x14ac:dyDescent="0.2">
      <c r="A14" s="32" t="s">
        <v>272</v>
      </c>
      <c r="B14" s="109">
        <v>6</v>
      </c>
      <c r="C14" s="109">
        <v>9</v>
      </c>
      <c r="D14" s="109">
        <v>3</v>
      </c>
      <c r="E14" s="109">
        <v>3</v>
      </c>
      <c r="F14" s="109">
        <v>3</v>
      </c>
      <c r="G14" s="109">
        <v>9</v>
      </c>
    </row>
    <row r="15" spans="1:23" ht="15" customHeight="1" x14ac:dyDescent="0.2">
      <c r="A15" s="11" t="s">
        <v>218</v>
      </c>
      <c r="B15" s="110"/>
      <c r="C15" s="110"/>
      <c r="D15" s="110"/>
      <c r="E15" s="110"/>
      <c r="F15" s="111"/>
      <c r="G15" s="111"/>
    </row>
    <row r="16" spans="1:23" ht="15" customHeight="1" x14ac:dyDescent="0.2">
      <c r="A16" s="32" t="s">
        <v>198</v>
      </c>
      <c r="B16" s="109">
        <v>0</v>
      </c>
      <c r="C16" s="109">
        <v>0</v>
      </c>
      <c r="D16" s="109">
        <v>0</v>
      </c>
      <c r="E16" s="109">
        <v>0</v>
      </c>
      <c r="F16" s="109">
        <v>9</v>
      </c>
      <c r="G16" s="109">
        <v>0</v>
      </c>
    </row>
    <row r="17" spans="1:15" ht="15" customHeight="1" x14ac:dyDescent="0.2">
      <c r="A17" s="32" t="s">
        <v>271</v>
      </c>
      <c r="B17" s="109">
        <v>0</v>
      </c>
      <c r="C17" s="109">
        <v>0</v>
      </c>
      <c r="D17" s="109">
        <v>0</v>
      </c>
      <c r="E17" s="109">
        <v>0</v>
      </c>
      <c r="F17" s="109">
        <v>1</v>
      </c>
      <c r="G17" s="109">
        <v>0</v>
      </c>
    </row>
    <row r="18" spans="1:15" ht="15" customHeight="1" x14ac:dyDescent="0.2">
      <c r="A18" s="32" t="s">
        <v>272</v>
      </c>
      <c r="B18" s="109">
        <v>0</v>
      </c>
      <c r="C18" s="109">
        <v>0</v>
      </c>
      <c r="D18" s="109">
        <v>0</v>
      </c>
      <c r="E18" s="109">
        <v>0</v>
      </c>
      <c r="F18" s="109">
        <v>0</v>
      </c>
      <c r="G18" s="109">
        <v>0</v>
      </c>
    </row>
    <row r="19" spans="1:15" ht="15" customHeight="1" x14ac:dyDescent="0.2">
      <c r="A19" s="11" t="s">
        <v>219</v>
      </c>
      <c r="B19" s="110"/>
      <c r="C19" s="110"/>
      <c r="D19" s="110"/>
      <c r="E19" s="110"/>
      <c r="F19" s="111"/>
      <c r="G19" s="111"/>
    </row>
    <row r="20" spans="1:15" ht="15" customHeight="1" x14ac:dyDescent="0.2">
      <c r="A20" s="32" t="s">
        <v>198</v>
      </c>
      <c r="B20" s="109">
        <v>3</v>
      </c>
      <c r="C20" s="109">
        <v>0</v>
      </c>
      <c r="D20" s="109">
        <v>1</v>
      </c>
      <c r="E20" s="109">
        <v>0</v>
      </c>
      <c r="F20" s="109">
        <v>0</v>
      </c>
      <c r="G20" s="109">
        <v>2</v>
      </c>
    </row>
    <row r="21" spans="1:15" ht="15" customHeight="1" x14ac:dyDescent="0.2">
      <c r="A21" s="32" t="s">
        <v>271</v>
      </c>
      <c r="B21" s="109">
        <v>1</v>
      </c>
      <c r="C21" s="109">
        <v>0</v>
      </c>
      <c r="D21" s="109">
        <v>1</v>
      </c>
      <c r="E21" s="109">
        <v>0</v>
      </c>
      <c r="F21" s="109">
        <v>0</v>
      </c>
      <c r="G21" s="109">
        <v>1</v>
      </c>
    </row>
    <row r="22" spans="1:15" ht="15" customHeight="1" thickBot="1" x14ac:dyDescent="0.25">
      <c r="A22" s="183" t="s">
        <v>272</v>
      </c>
      <c r="B22" s="152">
        <v>0</v>
      </c>
      <c r="C22" s="152">
        <v>0</v>
      </c>
      <c r="D22" s="152">
        <v>0</v>
      </c>
      <c r="E22" s="152">
        <v>0</v>
      </c>
      <c r="F22" s="152">
        <v>0</v>
      </c>
      <c r="G22" s="152">
        <v>0</v>
      </c>
    </row>
    <row r="23" spans="1:15" s="1" customFormat="1" ht="15" customHeight="1" x14ac:dyDescent="0.25">
      <c r="A23" s="44" t="s">
        <v>220</v>
      </c>
      <c r="B23" s="44"/>
      <c r="C23" s="44"/>
      <c r="D23" s="44"/>
      <c r="E23" s="44"/>
      <c r="F23" s="79"/>
      <c r="G23" s="79"/>
      <c r="H23" s="30"/>
      <c r="I23" s="30"/>
      <c r="J23" s="30"/>
      <c r="K23" s="30"/>
      <c r="L23" s="30"/>
      <c r="M23" s="30"/>
      <c r="N23" s="30"/>
      <c r="O23" s="30"/>
    </row>
    <row r="24" spans="1:15" s="1" customFormat="1" ht="25.5" customHeight="1" x14ac:dyDescent="0.25">
      <c r="A24" s="306" t="s">
        <v>221</v>
      </c>
      <c r="B24" s="306"/>
      <c r="C24" s="306"/>
      <c r="D24" s="306"/>
      <c r="E24" s="306"/>
      <c r="F24" s="306"/>
      <c r="G24" s="306"/>
      <c r="H24" s="30"/>
      <c r="I24" s="30"/>
      <c r="J24" s="30"/>
      <c r="K24" s="30"/>
      <c r="L24" s="30"/>
      <c r="M24" s="30"/>
      <c r="N24" s="30"/>
      <c r="O24" s="30"/>
    </row>
    <row r="25" spans="1:15" s="1" customFormat="1" ht="37.5" customHeight="1" x14ac:dyDescent="0.25">
      <c r="A25" s="306" t="s">
        <v>222</v>
      </c>
      <c r="B25" s="306"/>
      <c r="C25" s="306"/>
      <c r="D25" s="306"/>
      <c r="E25" s="306"/>
      <c r="F25" s="306"/>
      <c r="G25" s="306"/>
      <c r="H25" s="30"/>
      <c r="I25" s="30"/>
      <c r="J25" s="30"/>
      <c r="K25" s="30"/>
      <c r="L25" s="30"/>
      <c r="M25" s="30"/>
      <c r="N25" s="30"/>
      <c r="O25" s="30"/>
    </row>
    <row r="26" spans="1:15" s="1" customFormat="1" ht="15" customHeight="1" x14ac:dyDescent="0.25">
      <c r="A26" s="44" t="s">
        <v>213</v>
      </c>
      <c r="B26" s="29"/>
      <c r="C26" s="29"/>
      <c r="D26" s="29"/>
      <c r="E26" s="29"/>
      <c r="F26" s="29"/>
      <c r="G26" s="29"/>
    </row>
  </sheetData>
  <sortState xmlns:xlrd2="http://schemas.microsoft.com/office/spreadsheetml/2017/richdata2" ref="A7:E21">
    <sortCondition ref="A7"/>
  </sortState>
  <mergeCells count="3">
    <mergeCell ref="A25:G25"/>
    <mergeCell ref="A24:G24"/>
    <mergeCell ref="I2:I3"/>
  </mergeCells>
  <hyperlinks>
    <hyperlink ref="I2" location="INDICE!A1" display="INDICE" xr:uid="{23E5F448-22A2-49E8-8F98-E2835F6609DA}"/>
    <hyperlink ref="I2:I3" location="Contenido!A1" display="Contenido" xr:uid="{B7BFACF1-1966-426D-BA32-E67C29DDEB00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C1C5C8"/>
    <pageSetUpPr fitToPage="1"/>
  </sheetPr>
  <dimension ref="A1:AA48"/>
  <sheetViews>
    <sheetView showGridLines="0" zoomScaleNormal="100" zoomScaleSheetLayoutView="100" workbookViewId="0">
      <selection activeCell="W2" sqref="W2:W3"/>
    </sheetView>
  </sheetViews>
  <sheetFormatPr baseColWidth="10" defaultColWidth="11.42578125" defaultRowHeight="15" customHeight="1" x14ac:dyDescent="0.2"/>
  <cols>
    <col min="1" max="1" width="17.85546875" style="1" customWidth="1"/>
    <col min="2" max="7" width="6.7109375" style="1" customWidth="1"/>
    <col min="8" max="8" width="1.7109375" style="1" customWidth="1"/>
    <col min="9" max="14" width="6.7109375" style="1" customWidth="1"/>
    <col min="15" max="15" width="1.7109375" style="1" customWidth="1"/>
    <col min="16" max="21" width="6.7109375" style="1" customWidth="1"/>
    <col min="22" max="22" width="7.7109375" style="1" customWidth="1"/>
    <col min="23" max="59" width="10.7109375" style="2" customWidth="1"/>
    <col min="60" max="16384" width="11.42578125" style="2"/>
  </cols>
  <sheetData>
    <row r="1" spans="1:27" s="13" customFormat="1" ht="15" customHeight="1" x14ac:dyDescent="0.2">
      <c r="A1" s="156" t="s">
        <v>276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34"/>
      <c r="Z1" s="16"/>
    </row>
    <row r="2" spans="1:27" s="13" customFormat="1" ht="15" customHeight="1" x14ac:dyDescent="0.2">
      <c r="A2" s="156" t="s">
        <v>269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34"/>
      <c r="W2" s="281" t="s">
        <v>0</v>
      </c>
      <c r="Z2" s="16"/>
    </row>
    <row r="3" spans="1:27" s="13" customFormat="1" ht="15" customHeight="1" x14ac:dyDescent="0.2">
      <c r="A3" s="156" t="s">
        <v>277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34"/>
      <c r="W3" s="281"/>
      <c r="Z3" s="16"/>
    </row>
    <row r="4" spans="1:27" s="13" customFormat="1" ht="15" customHeight="1" x14ac:dyDescent="0.2">
      <c r="A4" s="156" t="s">
        <v>194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34"/>
      <c r="W4" s="35"/>
      <c r="Z4" s="16"/>
    </row>
    <row r="5" spans="1:27" s="13" customFormat="1" ht="15" customHeight="1" x14ac:dyDescent="0.2">
      <c r="A5" s="156" t="s">
        <v>195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34"/>
      <c r="W5" s="35"/>
      <c r="Z5" s="16"/>
    </row>
    <row r="6" spans="1:27" ht="18" customHeight="1" x14ac:dyDescent="0.2">
      <c r="A6" s="303" t="s">
        <v>225</v>
      </c>
      <c r="B6" s="162" t="s">
        <v>198</v>
      </c>
      <c r="C6" s="162"/>
      <c r="D6" s="162"/>
      <c r="E6" s="162"/>
      <c r="F6" s="162"/>
      <c r="G6" s="162"/>
      <c r="H6" s="81"/>
      <c r="I6" s="162" t="s">
        <v>271</v>
      </c>
      <c r="J6" s="162"/>
      <c r="K6" s="162"/>
      <c r="L6" s="162"/>
      <c r="M6" s="162"/>
      <c r="N6" s="162"/>
      <c r="O6" s="81"/>
      <c r="P6" s="162" t="s">
        <v>272</v>
      </c>
      <c r="Q6" s="162"/>
      <c r="R6" s="162"/>
      <c r="S6" s="162"/>
      <c r="T6" s="162"/>
      <c r="U6" s="162"/>
      <c r="V6" s="80"/>
      <c r="Z6" s="16"/>
    </row>
    <row r="7" spans="1:27" ht="21" customHeight="1" x14ac:dyDescent="0.2">
      <c r="A7" s="303"/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</row>
    <row r="8" spans="1:27" ht="12.75" x14ac:dyDescent="0.2">
      <c r="A8" s="67"/>
      <c r="B8" s="68"/>
      <c r="C8" s="69"/>
      <c r="D8" s="69"/>
      <c r="E8" s="69"/>
      <c r="F8" s="69"/>
      <c r="G8" s="69"/>
      <c r="H8" s="68"/>
      <c r="I8" s="69"/>
      <c r="J8" s="69"/>
      <c r="K8" s="68"/>
      <c r="L8" s="69"/>
      <c r="M8" s="69"/>
      <c r="N8" s="69"/>
      <c r="O8" s="69"/>
      <c r="P8" s="69"/>
      <c r="Q8" s="68"/>
      <c r="R8" s="69"/>
      <c r="S8" s="69"/>
      <c r="T8" s="69"/>
      <c r="U8" s="69"/>
      <c r="V8" s="68"/>
      <c r="W8" s="69"/>
      <c r="X8" s="69"/>
      <c r="Y8" s="69"/>
      <c r="Z8" s="68"/>
      <c r="AA8" s="69"/>
    </row>
    <row r="9" spans="1:27" ht="15" customHeight="1" x14ac:dyDescent="0.2">
      <c r="A9" s="36" t="s">
        <v>35</v>
      </c>
      <c r="B9" s="113">
        <f t="shared" ref="B9:G9" si="0">SUM(B10:B35)</f>
        <v>21</v>
      </c>
      <c r="C9" s="113">
        <f t="shared" si="0"/>
        <v>44</v>
      </c>
      <c r="D9" s="113">
        <f t="shared" si="0"/>
        <v>11</v>
      </c>
      <c r="E9" s="113">
        <f t="shared" si="0"/>
        <v>9</v>
      </c>
      <c r="F9" s="113">
        <f t="shared" si="0"/>
        <v>42</v>
      </c>
      <c r="G9" s="113">
        <f t="shared" si="0"/>
        <v>52</v>
      </c>
      <c r="H9" s="113"/>
      <c r="I9" s="113">
        <f t="shared" ref="I9:N9" si="1">SUM(I10:I35)</f>
        <v>41</v>
      </c>
      <c r="J9" s="113">
        <f t="shared" si="1"/>
        <v>37</v>
      </c>
      <c r="K9" s="113">
        <f t="shared" si="1"/>
        <v>34</v>
      </c>
      <c r="L9" s="113">
        <f t="shared" si="1"/>
        <v>3</v>
      </c>
      <c r="M9" s="113">
        <f t="shared" si="1"/>
        <v>35</v>
      </c>
      <c r="N9" s="113">
        <f t="shared" si="1"/>
        <v>11</v>
      </c>
      <c r="O9" s="113"/>
      <c r="P9" s="113">
        <f t="shared" ref="P9:U9" si="2">SUM(P10:P35)</f>
        <v>6</v>
      </c>
      <c r="Q9" s="113">
        <f t="shared" si="2"/>
        <v>9</v>
      </c>
      <c r="R9" s="113">
        <f t="shared" si="2"/>
        <v>3</v>
      </c>
      <c r="S9" s="113">
        <f t="shared" si="2"/>
        <v>3</v>
      </c>
      <c r="T9" s="113">
        <f t="shared" si="2"/>
        <v>3</v>
      </c>
      <c r="U9" s="113">
        <f t="shared" si="2"/>
        <v>9</v>
      </c>
      <c r="W9" s="4"/>
    </row>
    <row r="10" spans="1:27" ht="15" customHeight="1" x14ac:dyDescent="0.2">
      <c r="A10" s="32" t="s">
        <v>226</v>
      </c>
      <c r="B10" s="85">
        <v>5</v>
      </c>
      <c r="C10" s="85">
        <v>3</v>
      </c>
      <c r="D10" s="85">
        <v>1</v>
      </c>
      <c r="E10" s="85">
        <v>1</v>
      </c>
      <c r="F10" s="85">
        <v>18</v>
      </c>
      <c r="G10" s="85">
        <v>3</v>
      </c>
      <c r="H10" s="85"/>
      <c r="I10" s="85">
        <v>3</v>
      </c>
      <c r="J10" s="85">
        <v>17</v>
      </c>
      <c r="K10" s="85">
        <v>1</v>
      </c>
      <c r="L10" s="85">
        <v>0</v>
      </c>
      <c r="M10" s="85">
        <v>0</v>
      </c>
      <c r="N10" s="85">
        <v>0</v>
      </c>
      <c r="O10" s="85"/>
      <c r="P10" s="85">
        <v>2</v>
      </c>
      <c r="Q10" s="85">
        <v>1</v>
      </c>
      <c r="R10" s="85">
        <v>0</v>
      </c>
      <c r="S10" s="85">
        <v>0</v>
      </c>
      <c r="T10" s="85">
        <v>0</v>
      </c>
      <c r="U10" s="85">
        <v>0</v>
      </c>
      <c r="V10" s="37"/>
      <c r="W10" s="4"/>
    </row>
    <row r="11" spans="1:27" ht="15" customHeight="1" x14ac:dyDescent="0.2">
      <c r="A11" s="32" t="s">
        <v>227</v>
      </c>
      <c r="B11" s="85">
        <v>2</v>
      </c>
      <c r="C11" s="85">
        <v>3</v>
      </c>
      <c r="D11" s="85">
        <v>0</v>
      </c>
      <c r="E11" s="85">
        <v>0</v>
      </c>
      <c r="F11" s="85">
        <v>2</v>
      </c>
      <c r="G11" s="85">
        <v>1</v>
      </c>
      <c r="H11" s="85"/>
      <c r="I11" s="85">
        <v>14</v>
      </c>
      <c r="J11" s="85">
        <v>1</v>
      </c>
      <c r="K11" s="85">
        <v>0</v>
      </c>
      <c r="L11" s="85">
        <v>0</v>
      </c>
      <c r="M11" s="85">
        <v>14</v>
      </c>
      <c r="N11" s="85">
        <v>0</v>
      </c>
      <c r="O11" s="85"/>
      <c r="P11" s="85">
        <v>0</v>
      </c>
      <c r="Q11" s="85">
        <v>0</v>
      </c>
      <c r="R11" s="85">
        <v>0</v>
      </c>
      <c r="S11" s="85">
        <v>0</v>
      </c>
      <c r="T11" s="85">
        <v>1</v>
      </c>
      <c r="U11" s="85">
        <v>1</v>
      </c>
      <c r="V11" s="37"/>
      <c r="W11" s="4"/>
    </row>
    <row r="12" spans="1:27" ht="15" customHeight="1" x14ac:dyDescent="0.2">
      <c r="A12" s="32" t="s">
        <v>228</v>
      </c>
      <c r="B12" s="85">
        <v>0</v>
      </c>
      <c r="C12" s="85">
        <v>1</v>
      </c>
      <c r="D12" s="85">
        <v>0</v>
      </c>
      <c r="E12" s="85">
        <v>1</v>
      </c>
      <c r="F12" s="85">
        <v>0</v>
      </c>
      <c r="G12" s="85">
        <v>0</v>
      </c>
      <c r="H12" s="85"/>
      <c r="I12" s="85">
        <v>3</v>
      </c>
      <c r="J12" s="85">
        <v>2</v>
      </c>
      <c r="K12" s="85">
        <v>1</v>
      </c>
      <c r="L12" s="85">
        <v>0</v>
      </c>
      <c r="M12" s="85">
        <v>0</v>
      </c>
      <c r="N12" s="85">
        <v>0</v>
      </c>
      <c r="O12" s="85"/>
      <c r="P12" s="85">
        <v>0</v>
      </c>
      <c r="Q12" s="85">
        <v>0</v>
      </c>
      <c r="R12" s="85">
        <v>0</v>
      </c>
      <c r="S12" s="85">
        <v>0</v>
      </c>
      <c r="T12" s="85">
        <v>2</v>
      </c>
      <c r="U12" s="85">
        <v>0</v>
      </c>
      <c r="V12" s="37"/>
      <c r="W12" s="4"/>
    </row>
    <row r="13" spans="1:27" ht="15" customHeight="1" x14ac:dyDescent="0.2">
      <c r="A13" s="32" t="s">
        <v>229</v>
      </c>
      <c r="B13" s="85">
        <v>1</v>
      </c>
      <c r="C13" s="85">
        <v>4</v>
      </c>
      <c r="D13" s="85">
        <v>2</v>
      </c>
      <c r="E13" s="85">
        <v>0</v>
      </c>
      <c r="F13" s="85">
        <v>4</v>
      </c>
      <c r="G13" s="85">
        <v>1</v>
      </c>
      <c r="H13" s="85"/>
      <c r="I13" s="85">
        <v>0</v>
      </c>
      <c r="J13" s="85">
        <v>2</v>
      </c>
      <c r="K13" s="85">
        <v>2</v>
      </c>
      <c r="L13" s="85">
        <v>0</v>
      </c>
      <c r="M13" s="85">
        <v>0</v>
      </c>
      <c r="N13" s="85">
        <v>0</v>
      </c>
      <c r="O13" s="85"/>
      <c r="P13" s="85">
        <v>0</v>
      </c>
      <c r="Q13" s="85">
        <v>0</v>
      </c>
      <c r="R13" s="85">
        <v>0</v>
      </c>
      <c r="S13" s="85">
        <v>1</v>
      </c>
      <c r="T13" s="85">
        <v>0</v>
      </c>
      <c r="U13" s="85">
        <v>0</v>
      </c>
      <c r="V13" s="37"/>
      <c r="W13" s="4"/>
    </row>
    <row r="14" spans="1:27" ht="15" customHeight="1" x14ac:dyDescent="0.2">
      <c r="A14" s="32" t="s">
        <v>230</v>
      </c>
      <c r="B14" s="85"/>
      <c r="C14" s="85"/>
      <c r="D14" s="85"/>
      <c r="E14" s="85"/>
      <c r="F14" s="85">
        <v>0</v>
      </c>
      <c r="G14" s="85">
        <v>1</v>
      </c>
      <c r="H14" s="85"/>
      <c r="I14" s="85"/>
      <c r="J14" s="85"/>
      <c r="K14" s="85"/>
      <c r="L14" s="85"/>
      <c r="M14" s="85">
        <v>0</v>
      </c>
      <c r="N14" s="85">
        <v>0</v>
      </c>
      <c r="O14" s="85"/>
      <c r="P14" s="85"/>
      <c r="Q14" s="85"/>
      <c r="R14" s="85"/>
      <c r="S14" s="85"/>
      <c r="T14" s="85">
        <v>0</v>
      </c>
      <c r="U14" s="85">
        <v>1</v>
      </c>
      <c r="V14" s="37"/>
      <c r="W14" s="4"/>
    </row>
    <row r="15" spans="1:27" ht="15" customHeight="1" x14ac:dyDescent="0.2">
      <c r="A15" s="32" t="s">
        <v>231</v>
      </c>
      <c r="B15" s="85">
        <v>0</v>
      </c>
      <c r="C15" s="85">
        <v>0</v>
      </c>
      <c r="D15" s="85">
        <v>0</v>
      </c>
      <c r="E15" s="85">
        <v>1</v>
      </c>
      <c r="F15" s="85">
        <v>2</v>
      </c>
      <c r="G15" s="85">
        <v>2</v>
      </c>
      <c r="H15" s="85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  <c r="O15" s="85"/>
      <c r="P15" s="85">
        <v>0</v>
      </c>
      <c r="Q15" s="85">
        <v>0</v>
      </c>
      <c r="R15" s="85">
        <v>0</v>
      </c>
      <c r="S15" s="85">
        <v>0</v>
      </c>
      <c r="T15" s="85">
        <v>0</v>
      </c>
      <c r="U15" s="85">
        <v>0</v>
      </c>
      <c r="V15" s="37"/>
      <c r="W15" s="4"/>
    </row>
    <row r="16" spans="1:27" ht="15" customHeight="1" x14ac:dyDescent="0.2">
      <c r="A16" s="32" t="s">
        <v>232</v>
      </c>
      <c r="B16" s="85">
        <v>0</v>
      </c>
      <c r="C16" s="85">
        <v>1</v>
      </c>
      <c r="D16" s="85">
        <v>0</v>
      </c>
      <c r="E16" s="85">
        <v>0</v>
      </c>
      <c r="F16" s="85">
        <v>0</v>
      </c>
      <c r="G16" s="85">
        <v>0</v>
      </c>
      <c r="H16" s="85"/>
      <c r="I16" s="85">
        <v>0</v>
      </c>
      <c r="J16" s="85">
        <v>0</v>
      </c>
      <c r="K16" s="85">
        <v>0</v>
      </c>
      <c r="L16" s="85">
        <v>0</v>
      </c>
      <c r="M16" s="85">
        <v>0</v>
      </c>
      <c r="N16" s="85">
        <v>0</v>
      </c>
      <c r="O16" s="85"/>
      <c r="P16" s="85">
        <v>0</v>
      </c>
      <c r="Q16" s="85">
        <v>0</v>
      </c>
      <c r="R16" s="85">
        <v>0</v>
      </c>
      <c r="S16" s="85">
        <v>0</v>
      </c>
      <c r="T16" s="85">
        <v>0</v>
      </c>
      <c r="U16" s="85">
        <v>0</v>
      </c>
      <c r="V16" s="37"/>
      <c r="W16" s="4"/>
    </row>
    <row r="17" spans="1:23" ht="15" customHeight="1" x14ac:dyDescent="0.2">
      <c r="A17" s="32" t="s">
        <v>233</v>
      </c>
      <c r="B17" s="85">
        <v>2</v>
      </c>
      <c r="C17" s="85">
        <v>2</v>
      </c>
      <c r="D17" s="85">
        <v>0</v>
      </c>
      <c r="E17" s="85">
        <v>0</v>
      </c>
      <c r="F17" s="85">
        <v>3</v>
      </c>
      <c r="G17" s="85">
        <v>30</v>
      </c>
      <c r="H17" s="85"/>
      <c r="I17" s="85">
        <v>3</v>
      </c>
      <c r="J17" s="85">
        <v>5</v>
      </c>
      <c r="K17" s="85">
        <v>4</v>
      </c>
      <c r="L17" s="85">
        <v>0</v>
      </c>
      <c r="M17" s="85">
        <v>0</v>
      </c>
      <c r="N17" s="85">
        <v>0</v>
      </c>
      <c r="O17" s="85"/>
      <c r="P17" s="85">
        <v>4</v>
      </c>
      <c r="Q17" s="85">
        <v>0</v>
      </c>
      <c r="R17" s="85">
        <v>2</v>
      </c>
      <c r="S17" s="85">
        <v>0</v>
      </c>
      <c r="T17" s="85">
        <v>0</v>
      </c>
      <c r="U17" s="85">
        <v>0</v>
      </c>
      <c r="V17" s="37"/>
      <c r="W17" s="4"/>
    </row>
    <row r="18" spans="1:23" ht="15" customHeight="1" x14ac:dyDescent="0.2">
      <c r="A18" s="32" t="s">
        <v>234</v>
      </c>
      <c r="B18" s="85">
        <v>0</v>
      </c>
      <c r="C18" s="85">
        <v>5</v>
      </c>
      <c r="D18" s="85">
        <v>1</v>
      </c>
      <c r="E18" s="85">
        <v>0</v>
      </c>
      <c r="F18" s="85">
        <v>2</v>
      </c>
      <c r="G18" s="85">
        <v>2</v>
      </c>
      <c r="H18" s="85"/>
      <c r="I18" s="85">
        <v>0</v>
      </c>
      <c r="J18" s="85">
        <v>0</v>
      </c>
      <c r="K18" s="85">
        <v>7</v>
      </c>
      <c r="L18" s="85">
        <v>0</v>
      </c>
      <c r="M18" s="85">
        <v>0</v>
      </c>
      <c r="N18" s="85">
        <v>0</v>
      </c>
      <c r="O18" s="85"/>
      <c r="P18" s="85">
        <v>0</v>
      </c>
      <c r="Q18" s="85">
        <v>1</v>
      </c>
      <c r="R18" s="85">
        <v>0</v>
      </c>
      <c r="S18" s="85">
        <v>0</v>
      </c>
      <c r="T18" s="85">
        <v>0</v>
      </c>
      <c r="U18" s="85">
        <v>0</v>
      </c>
      <c r="V18" s="37"/>
      <c r="W18" s="4"/>
    </row>
    <row r="19" spans="1:23" ht="15" customHeight="1" x14ac:dyDescent="0.2">
      <c r="A19" s="32" t="s">
        <v>235</v>
      </c>
      <c r="B19" s="85">
        <v>1</v>
      </c>
      <c r="C19" s="85">
        <v>1</v>
      </c>
      <c r="D19" s="85">
        <v>0</v>
      </c>
      <c r="E19" s="85">
        <v>2</v>
      </c>
      <c r="F19" s="85">
        <v>1</v>
      </c>
      <c r="G19" s="85">
        <v>0</v>
      </c>
      <c r="H19" s="85"/>
      <c r="I19" s="85">
        <v>3</v>
      </c>
      <c r="J19" s="85">
        <v>1</v>
      </c>
      <c r="K19" s="85">
        <v>0</v>
      </c>
      <c r="L19" s="85">
        <v>0</v>
      </c>
      <c r="M19" s="85">
        <v>0</v>
      </c>
      <c r="N19" s="85">
        <v>0</v>
      </c>
      <c r="O19" s="85"/>
      <c r="P19" s="85">
        <v>0</v>
      </c>
      <c r="Q19" s="85">
        <v>0</v>
      </c>
      <c r="R19" s="85">
        <v>0</v>
      </c>
      <c r="S19" s="85">
        <v>1</v>
      </c>
      <c r="T19" s="85">
        <v>0</v>
      </c>
      <c r="U19" s="85">
        <v>0</v>
      </c>
      <c r="V19" s="37"/>
      <c r="W19" s="4"/>
    </row>
    <row r="20" spans="1:23" ht="15" customHeight="1" x14ac:dyDescent="0.2">
      <c r="A20" s="32" t="s">
        <v>236</v>
      </c>
      <c r="B20" s="85">
        <v>0</v>
      </c>
      <c r="C20" s="85">
        <v>2</v>
      </c>
      <c r="D20" s="85">
        <v>0</v>
      </c>
      <c r="E20" s="85">
        <v>2</v>
      </c>
      <c r="F20" s="85">
        <v>0</v>
      </c>
      <c r="G20" s="85">
        <v>3</v>
      </c>
      <c r="H20" s="85"/>
      <c r="I20" s="85">
        <v>0</v>
      </c>
      <c r="J20" s="85">
        <v>0</v>
      </c>
      <c r="K20" s="85">
        <v>0</v>
      </c>
      <c r="L20" s="85">
        <v>0</v>
      </c>
      <c r="M20" s="85">
        <v>0</v>
      </c>
      <c r="N20" s="85">
        <v>0</v>
      </c>
      <c r="O20" s="85"/>
      <c r="P20" s="85">
        <v>0</v>
      </c>
      <c r="Q20" s="85">
        <v>0</v>
      </c>
      <c r="R20" s="85">
        <v>1</v>
      </c>
      <c r="S20" s="85">
        <v>1</v>
      </c>
      <c r="T20" s="85">
        <v>0</v>
      </c>
      <c r="U20" s="85">
        <v>0</v>
      </c>
      <c r="V20" s="37"/>
      <c r="W20" s="4"/>
    </row>
    <row r="21" spans="1:23" ht="15" customHeight="1" x14ac:dyDescent="0.2">
      <c r="A21" s="32" t="s">
        <v>237</v>
      </c>
      <c r="B21" s="85">
        <v>5</v>
      </c>
      <c r="C21" s="85">
        <v>5</v>
      </c>
      <c r="D21" s="85">
        <v>1</v>
      </c>
      <c r="E21" s="85">
        <v>1</v>
      </c>
      <c r="F21" s="85">
        <v>4</v>
      </c>
      <c r="G21" s="85">
        <v>1</v>
      </c>
      <c r="H21" s="85"/>
      <c r="I21" s="85">
        <v>4</v>
      </c>
      <c r="J21" s="85">
        <v>7</v>
      </c>
      <c r="K21" s="85">
        <v>1</v>
      </c>
      <c r="L21" s="85">
        <v>0</v>
      </c>
      <c r="M21" s="85">
        <v>2</v>
      </c>
      <c r="N21" s="85">
        <v>0</v>
      </c>
      <c r="O21" s="85"/>
      <c r="P21" s="85">
        <v>0</v>
      </c>
      <c r="Q21" s="85">
        <v>4</v>
      </c>
      <c r="R21" s="85">
        <v>0</v>
      </c>
      <c r="S21" s="85">
        <v>0</v>
      </c>
      <c r="T21" s="85">
        <v>0</v>
      </c>
      <c r="U21" s="85">
        <v>0</v>
      </c>
      <c r="V21" s="37"/>
      <c r="W21" s="4"/>
    </row>
    <row r="22" spans="1:23" ht="15" customHeight="1" x14ac:dyDescent="0.2">
      <c r="A22" s="32" t="s">
        <v>238</v>
      </c>
      <c r="B22" s="85">
        <v>0</v>
      </c>
      <c r="C22" s="85">
        <v>1</v>
      </c>
      <c r="D22" s="85">
        <v>0</v>
      </c>
      <c r="E22" s="85">
        <v>0</v>
      </c>
      <c r="F22" s="85">
        <v>0</v>
      </c>
      <c r="G22" s="85">
        <v>0</v>
      </c>
      <c r="H22" s="85"/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4</v>
      </c>
      <c r="O22" s="85"/>
      <c r="P22" s="85">
        <v>0</v>
      </c>
      <c r="Q22" s="85">
        <v>0</v>
      </c>
      <c r="R22" s="85">
        <v>0</v>
      </c>
      <c r="S22" s="85">
        <v>0</v>
      </c>
      <c r="T22" s="85">
        <v>0</v>
      </c>
      <c r="U22" s="85">
        <v>0</v>
      </c>
      <c r="V22" s="37"/>
      <c r="W22" s="4"/>
    </row>
    <row r="23" spans="1:23" ht="15" customHeight="1" x14ac:dyDescent="0.2">
      <c r="A23" s="32" t="s">
        <v>239</v>
      </c>
      <c r="B23" s="85">
        <v>2</v>
      </c>
      <c r="C23" s="85">
        <v>8</v>
      </c>
      <c r="D23" s="85">
        <v>2</v>
      </c>
      <c r="E23" s="85">
        <v>1</v>
      </c>
      <c r="F23" s="85">
        <v>2</v>
      </c>
      <c r="G23" s="85">
        <v>2</v>
      </c>
      <c r="H23" s="85"/>
      <c r="I23" s="85">
        <v>6</v>
      </c>
      <c r="J23" s="85">
        <v>0</v>
      </c>
      <c r="K23" s="85">
        <v>2</v>
      </c>
      <c r="L23" s="85">
        <v>0</v>
      </c>
      <c r="M23" s="85">
        <v>1</v>
      </c>
      <c r="N23" s="85">
        <v>3</v>
      </c>
      <c r="O23" s="85"/>
      <c r="P23" s="85">
        <v>0</v>
      </c>
      <c r="Q23" s="85">
        <v>0</v>
      </c>
      <c r="R23" s="85">
        <v>0</v>
      </c>
      <c r="S23" s="85">
        <v>0</v>
      </c>
      <c r="T23" s="85">
        <v>0</v>
      </c>
      <c r="U23" s="85">
        <v>2</v>
      </c>
      <c r="V23" s="37"/>
      <c r="W23" s="4"/>
    </row>
    <row r="24" spans="1:23" ht="15" customHeight="1" x14ac:dyDescent="0.2">
      <c r="A24" s="32" t="s">
        <v>240</v>
      </c>
      <c r="B24" s="85">
        <v>0</v>
      </c>
      <c r="C24" s="85">
        <v>0</v>
      </c>
      <c r="D24" s="85">
        <v>1</v>
      </c>
      <c r="E24" s="85">
        <v>0</v>
      </c>
      <c r="F24" s="85">
        <v>0</v>
      </c>
      <c r="G24" s="85">
        <v>0</v>
      </c>
      <c r="H24" s="85"/>
      <c r="I24" s="85">
        <v>0</v>
      </c>
      <c r="J24" s="85">
        <v>1</v>
      </c>
      <c r="K24" s="85">
        <v>0</v>
      </c>
      <c r="L24" s="85">
        <v>0</v>
      </c>
      <c r="M24" s="85">
        <v>0</v>
      </c>
      <c r="N24" s="85">
        <v>0</v>
      </c>
      <c r="O24" s="85"/>
      <c r="P24" s="85">
        <v>0</v>
      </c>
      <c r="Q24" s="85">
        <v>0</v>
      </c>
      <c r="R24" s="85">
        <v>0</v>
      </c>
      <c r="S24" s="85">
        <v>0</v>
      </c>
      <c r="T24" s="85">
        <v>0</v>
      </c>
      <c r="U24" s="85">
        <v>0</v>
      </c>
      <c r="V24" s="37"/>
      <c r="W24" s="4"/>
    </row>
    <row r="25" spans="1:23" ht="15" customHeight="1" x14ac:dyDescent="0.2">
      <c r="A25" s="32" t="s">
        <v>241</v>
      </c>
      <c r="B25" s="85">
        <v>2</v>
      </c>
      <c r="C25" s="85">
        <v>0</v>
      </c>
      <c r="D25" s="85">
        <v>0</v>
      </c>
      <c r="E25" s="85">
        <v>0</v>
      </c>
      <c r="F25" s="85">
        <v>0</v>
      </c>
      <c r="G25" s="85">
        <v>1</v>
      </c>
      <c r="H25" s="85"/>
      <c r="I25" s="85">
        <v>1</v>
      </c>
      <c r="J25" s="85">
        <v>0</v>
      </c>
      <c r="K25" s="85">
        <v>0</v>
      </c>
      <c r="L25" s="85">
        <v>0</v>
      </c>
      <c r="M25" s="85">
        <v>2</v>
      </c>
      <c r="N25" s="85">
        <v>0</v>
      </c>
      <c r="O25" s="85"/>
      <c r="P25" s="85">
        <v>0</v>
      </c>
      <c r="Q25" s="85">
        <v>0</v>
      </c>
      <c r="R25" s="85">
        <v>0</v>
      </c>
      <c r="S25" s="85">
        <v>0</v>
      </c>
      <c r="T25" s="85">
        <v>0</v>
      </c>
      <c r="U25" s="85">
        <v>0</v>
      </c>
      <c r="V25" s="37"/>
      <c r="W25" s="4"/>
    </row>
    <row r="26" spans="1:23" ht="15" customHeight="1" x14ac:dyDescent="0.2">
      <c r="A26" s="32" t="s">
        <v>242</v>
      </c>
      <c r="B26" s="85">
        <v>0</v>
      </c>
      <c r="C26" s="85">
        <v>3</v>
      </c>
      <c r="D26" s="85">
        <v>0</v>
      </c>
      <c r="E26" s="85">
        <v>0</v>
      </c>
      <c r="F26" s="85">
        <v>0</v>
      </c>
      <c r="G26" s="85">
        <v>1</v>
      </c>
      <c r="H26" s="85"/>
      <c r="I26" s="85">
        <v>0</v>
      </c>
      <c r="J26" s="85">
        <v>0</v>
      </c>
      <c r="K26" s="85">
        <v>0</v>
      </c>
      <c r="L26" s="85">
        <v>0</v>
      </c>
      <c r="M26" s="85">
        <v>0</v>
      </c>
      <c r="N26" s="85">
        <v>0</v>
      </c>
      <c r="O26" s="85"/>
      <c r="P26" s="85">
        <v>0</v>
      </c>
      <c r="Q26" s="85">
        <v>0</v>
      </c>
      <c r="R26" s="85">
        <v>0</v>
      </c>
      <c r="S26" s="85">
        <v>0</v>
      </c>
      <c r="T26" s="85">
        <v>0</v>
      </c>
      <c r="U26" s="85">
        <v>0</v>
      </c>
      <c r="V26" s="37"/>
      <c r="W26" s="4"/>
    </row>
    <row r="27" spans="1:23" ht="15" customHeight="1" x14ac:dyDescent="0.2">
      <c r="A27" s="32" t="s">
        <v>243</v>
      </c>
      <c r="B27" s="85">
        <v>0</v>
      </c>
      <c r="C27" s="85">
        <v>0</v>
      </c>
      <c r="D27" s="85">
        <v>0</v>
      </c>
      <c r="E27" s="85">
        <v>0</v>
      </c>
      <c r="F27" s="85">
        <v>3</v>
      </c>
      <c r="G27" s="85">
        <v>0</v>
      </c>
      <c r="H27" s="85"/>
      <c r="I27" s="85">
        <v>0</v>
      </c>
      <c r="J27" s="85">
        <v>0</v>
      </c>
      <c r="K27" s="85">
        <v>0</v>
      </c>
      <c r="L27" s="85">
        <v>0</v>
      </c>
      <c r="M27" s="85">
        <v>11</v>
      </c>
      <c r="N27" s="85">
        <v>0</v>
      </c>
      <c r="O27" s="85"/>
      <c r="P27" s="85">
        <v>0</v>
      </c>
      <c r="Q27" s="85">
        <v>3</v>
      </c>
      <c r="R27" s="85">
        <v>0</v>
      </c>
      <c r="S27" s="85">
        <v>0</v>
      </c>
      <c r="T27" s="85">
        <v>0</v>
      </c>
      <c r="U27" s="85">
        <v>1</v>
      </c>
      <c r="V27" s="37"/>
      <c r="W27" s="4"/>
    </row>
    <row r="28" spans="1:23" ht="15" customHeight="1" x14ac:dyDescent="0.2">
      <c r="A28" s="32" t="s">
        <v>244</v>
      </c>
      <c r="B28" s="85">
        <v>0</v>
      </c>
      <c r="C28" s="85">
        <v>1</v>
      </c>
      <c r="D28" s="85">
        <v>0</v>
      </c>
      <c r="E28" s="85">
        <v>0</v>
      </c>
      <c r="F28" s="85">
        <v>0</v>
      </c>
      <c r="G28" s="85">
        <v>0</v>
      </c>
      <c r="H28" s="85"/>
      <c r="I28" s="85">
        <v>1</v>
      </c>
      <c r="J28" s="85">
        <v>0</v>
      </c>
      <c r="K28" s="85">
        <v>0</v>
      </c>
      <c r="L28" s="85">
        <v>0</v>
      </c>
      <c r="M28" s="85">
        <v>0</v>
      </c>
      <c r="N28" s="85">
        <v>0</v>
      </c>
      <c r="O28" s="85"/>
      <c r="P28" s="85">
        <v>0</v>
      </c>
      <c r="Q28" s="85">
        <v>0</v>
      </c>
      <c r="R28" s="85">
        <v>0</v>
      </c>
      <c r="S28" s="85">
        <v>0</v>
      </c>
      <c r="T28" s="85">
        <v>0</v>
      </c>
      <c r="U28" s="85">
        <v>1</v>
      </c>
      <c r="V28" s="37"/>
      <c r="W28" s="4"/>
    </row>
    <row r="29" spans="1:23" ht="15" customHeight="1" x14ac:dyDescent="0.2">
      <c r="A29" s="32" t="s">
        <v>245</v>
      </c>
      <c r="B29" s="85">
        <v>0</v>
      </c>
      <c r="C29" s="85">
        <v>0</v>
      </c>
      <c r="D29" s="85">
        <v>1</v>
      </c>
      <c r="E29" s="85">
        <v>0</v>
      </c>
      <c r="F29" s="85">
        <v>0</v>
      </c>
      <c r="G29" s="85">
        <v>0</v>
      </c>
      <c r="H29" s="85"/>
      <c r="I29" s="85">
        <v>0</v>
      </c>
      <c r="J29" s="85">
        <v>0</v>
      </c>
      <c r="K29" s="85">
        <v>0</v>
      </c>
      <c r="L29" s="85">
        <v>1</v>
      </c>
      <c r="M29" s="85">
        <v>1</v>
      </c>
      <c r="N29" s="85">
        <v>2</v>
      </c>
      <c r="O29" s="85"/>
      <c r="P29" s="85">
        <v>0</v>
      </c>
      <c r="Q29" s="85">
        <v>0</v>
      </c>
      <c r="R29" s="85">
        <v>0</v>
      </c>
      <c r="S29" s="85">
        <v>0</v>
      </c>
      <c r="T29" s="85">
        <v>0</v>
      </c>
      <c r="U29" s="85">
        <v>0</v>
      </c>
      <c r="V29" s="37"/>
      <c r="W29" s="4"/>
    </row>
    <row r="30" spans="1:23" ht="15" customHeight="1" x14ac:dyDescent="0.2">
      <c r="A30" s="32" t="s">
        <v>246</v>
      </c>
      <c r="B30" s="85">
        <v>0</v>
      </c>
      <c r="C30" s="85">
        <v>3</v>
      </c>
      <c r="D30" s="85">
        <v>0</v>
      </c>
      <c r="E30" s="85">
        <v>0</v>
      </c>
      <c r="F30" s="85">
        <v>0</v>
      </c>
      <c r="G30" s="85">
        <v>1</v>
      </c>
      <c r="H30" s="85"/>
      <c r="I30" s="85">
        <v>0</v>
      </c>
      <c r="J30" s="85">
        <v>0</v>
      </c>
      <c r="K30" s="85">
        <v>0</v>
      </c>
      <c r="L30" s="85">
        <v>0</v>
      </c>
      <c r="M30" s="85">
        <v>0</v>
      </c>
      <c r="N30" s="85">
        <v>0</v>
      </c>
      <c r="O30" s="85"/>
      <c r="P30" s="85">
        <v>0</v>
      </c>
      <c r="Q30" s="85">
        <v>0</v>
      </c>
      <c r="R30" s="85">
        <v>0</v>
      </c>
      <c r="S30" s="85">
        <v>0</v>
      </c>
      <c r="T30" s="85">
        <v>0</v>
      </c>
      <c r="U30" s="85">
        <v>0</v>
      </c>
      <c r="V30" s="37"/>
      <c r="W30" s="4"/>
    </row>
    <row r="31" spans="1:23" ht="15" customHeight="1" x14ac:dyDescent="0.2">
      <c r="A31" s="32" t="s">
        <v>247</v>
      </c>
      <c r="B31" s="85">
        <v>0</v>
      </c>
      <c r="C31" s="85">
        <v>0</v>
      </c>
      <c r="D31" s="85">
        <v>0</v>
      </c>
      <c r="E31" s="85">
        <v>0</v>
      </c>
      <c r="F31" s="85">
        <v>0</v>
      </c>
      <c r="G31" s="85">
        <v>0</v>
      </c>
      <c r="H31" s="85"/>
      <c r="I31" s="85">
        <v>1</v>
      </c>
      <c r="J31" s="85">
        <v>0</v>
      </c>
      <c r="K31" s="85">
        <v>0</v>
      </c>
      <c r="L31" s="85">
        <v>0</v>
      </c>
      <c r="M31" s="85">
        <v>0</v>
      </c>
      <c r="N31" s="85">
        <v>0</v>
      </c>
      <c r="O31" s="85"/>
      <c r="P31" s="85">
        <v>0</v>
      </c>
      <c r="Q31" s="85">
        <v>0</v>
      </c>
      <c r="R31" s="85">
        <v>0</v>
      </c>
      <c r="S31" s="85">
        <v>0</v>
      </c>
      <c r="T31" s="85">
        <v>0</v>
      </c>
      <c r="U31" s="85">
        <v>0</v>
      </c>
      <c r="V31" s="37"/>
      <c r="W31" s="4"/>
    </row>
    <row r="32" spans="1:23" ht="15" customHeight="1" x14ac:dyDescent="0.2">
      <c r="A32" s="32" t="s">
        <v>248</v>
      </c>
      <c r="B32" s="85"/>
      <c r="C32" s="85"/>
      <c r="D32" s="85"/>
      <c r="E32" s="85"/>
      <c r="F32" s="85">
        <v>0</v>
      </c>
      <c r="G32" s="85">
        <v>2</v>
      </c>
      <c r="H32" s="85"/>
      <c r="I32" s="85"/>
      <c r="J32" s="85"/>
      <c r="K32" s="85"/>
      <c r="L32" s="85"/>
      <c r="M32" s="85">
        <v>0</v>
      </c>
      <c r="N32" s="85">
        <v>0</v>
      </c>
      <c r="O32" s="85"/>
      <c r="P32" s="85"/>
      <c r="Q32" s="85"/>
      <c r="R32" s="85"/>
      <c r="S32" s="85"/>
      <c r="T32" s="85">
        <v>0</v>
      </c>
      <c r="U32" s="85">
        <v>3</v>
      </c>
      <c r="V32" s="37"/>
      <c r="W32" s="4"/>
    </row>
    <row r="33" spans="1:23" ht="15" customHeight="1" x14ac:dyDescent="0.2">
      <c r="A33" s="32" t="s">
        <v>250</v>
      </c>
      <c r="B33" s="85">
        <v>0</v>
      </c>
      <c r="C33" s="85">
        <v>0</v>
      </c>
      <c r="D33" s="85">
        <v>2</v>
      </c>
      <c r="E33" s="85">
        <v>0</v>
      </c>
      <c r="F33" s="85">
        <v>0</v>
      </c>
      <c r="G33" s="85">
        <v>1</v>
      </c>
      <c r="H33" s="85"/>
      <c r="I33" s="85">
        <v>0</v>
      </c>
      <c r="J33" s="85">
        <v>1</v>
      </c>
      <c r="K33" s="85">
        <v>16</v>
      </c>
      <c r="L33" s="85">
        <v>2</v>
      </c>
      <c r="M33" s="85">
        <v>4</v>
      </c>
      <c r="N33" s="85">
        <v>1</v>
      </c>
      <c r="O33" s="85"/>
      <c r="P33" s="85">
        <v>0</v>
      </c>
      <c r="Q33" s="85">
        <v>0</v>
      </c>
      <c r="R33" s="85">
        <v>0</v>
      </c>
      <c r="S33" s="85">
        <v>0</v>
      </c>
      <c r="T33" s="85">
        <v>0</v>
      </c>
      <c r="U33" s="85">
        <v>0</v>
      </c>
      <c r="V33" s="37"/>
      <c r="W33" s="4"/>
    </row>
    <row r="34" spans="1:23" ht="15" customHeight="1" x14ac:dyDescent="0.2">
      <c r="A34" s="32" t="s">
        <v>251</v>
      </c>
      <c r="B34" s="85">
        <v>1</v>
      </c>
      <c r="C34" s="85">
        <v>1</v>
      </c>
      <c r="D34" s="85">
        <v>0</v>
      </c>
      <c r="E34" s="85">
        <v>0</v>
      </c>
      <c r="F34" s="85">
        <v>1</v>
      </c>
      <c r="G34" s="85">
        <v>0</v>
      </c>
      <c r="H34" s="85"/>
      <c r="I34" s="85">
        <v>0</v>
      </c>
      <c r="J34" s="85">
        <v>0</v>
      </c>
      <c r="K34" s="85">
        <v>0</v>
      </c>
      <c r="L34" s="85">
        <v>0</v>
      </c>
      <c r="M34" s="85">
        <v>0</v>
      </c>
      <c r="N34" s="85">
        <v>1</v>
      </c>
      <c r="O34" s="85"/>
      <c r="P34" s="85">
        <v>0</v>
      </c>
      <c r="Q34" s="85">
        <v>0</v>
      </c>
      <c r="R34" s="85">
        <v>0</v>
      </c>
      <c r="S34" s="85">
        <v>0</v>
      </c>
      <c r="T34" s="85">
        <v>0</v>
      </c>
      <c r="U34" s="85">
        <v>0</v>
      </c>
      <c r="V34" s="37"/>
      <c r="W34" s="4"/>
    </row>
    <row r="35" spans="1:23" ht="15" customHeight="1" thickBot="1" x14ac:dyDescent="0.25">
      <c r="A35" s="183" t="s">
        <v>252</v>
      </c>
      <c r="B35" s="154">
        <v>0</v>
      </c>
      <c r="C35" s="154">
        <v>0</v>
      </c>
      <c r="D35" s="154">
        <v>0</v>
      </c>
      <c r="E35" s="154">
        <v>0</v>
      </c>
      <c r="F35" s="154">
        <v>0</v>
      </c>
      <c r="G35" s="154">
        <v>0</v>
      </c>
      <c r="H35" s="154"/>
      <c r="I35" s="154">
        <v>2</v>
      </c>
      <c r="J35" s="154">
        <v>0</v>
      </c>
      <c r="K35" s="154">
        <v>0</v>
      </c>
      <c r="L35" s="154">
        <v>0</v>
      </c>
      <c r="M35" s="154">
        <v>0</v>
      </c>
      <c r="N35" s="154">
        <v>0</v>
      </c>
      <c r="O35" s="154"/>
      <c r="P35" s="154">
        <v>0</v>
      </c>
      <c r="Q35" s="154">
        <v>0</v>
      </c>
      <c r="R35" s="154">
        <v>0</v>
      </c>
      <c r="S35" s="154">
        <v>0</v>
      </c>
      <c r="T35" s="154">
        <v>0</v>
      </c>
      <c r="U35" s="154">
        <v>0</v>
      </c>
      <c r="V35" s="37"/>
      <c r="W35" s="4"/>
    </row>
    <row r="36" spans="1:23" s="1" customFormat="1" ht="15" customHeight="1" x14ac:dyDescent="0.25">
      <c r="A36" s="44" t="s">
        <v>220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2"/>
      <c r="U36" s="42"/>
      <c r="V36" s="37"/>
    </row>
    <row r="37" spans="1:23" s="1" customFormat="1" ht="25.5" customHeight="1" x14ac:dyDescent="0.25">
      <c r="A37" s="306" t="s">
        <v>221</v>
      </c>
      <c r="B37" s="306"/>
      <c r="C37" s="306"/>
      <c r="D37" s="306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7"/>
    </row>
    <row r="38" spans="1:23" s="1" customFormat="1" ht="29.25" customHeight="1" x14ac:dyDescent="0.25">
      <c r="A38" s="306" t="s">
        <v>222</v>
      </c>
      <c r="B38" s="306"/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7"/>
    </row>
    <row r="39" spans="1:23" s="1" customFormat="1" ht="15" customHeight="1" x14ac:dyDescent="0.25">
      <c r="A39" s="309" t="s">
        <v>213</v>
      </c>
      <c r="B39" s="309"/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  <c r="T39" s="42"/>
      <c r="U39" s="42"/>
      <c r="V39" s="37"/>
    </row>
    <row r="40" spans="1:23" ht="15" customHeigh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</row>
    <row r="41" spans="1:23" ht="15" customHeight="1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1:23" ht="15" customHeight="1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3" ht="15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</row>
    <row r="44" spans="1:23" ht="15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3" ht="15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3" ht="15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3" ht="15" customHeight="1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3" ht="15" customHeight="1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</sheetData>
  <mergeCells count="5">
    <mergeCell ref="A39:S39"/>
    <mergeCell ref="W2:W3"/>
    <mergeCell ref="A6:A7"/>
    <mergeCell ref="A37:U37"/>
    <mergeCell ref="A38:U38"/>
  </mergeCells>
  <hyperlinks>
    <hyperlink ref="W2" location="INDICE!A1" display="INDICE" xr:uid="{B0555F80-5135-4AAA-8E59-6228D5C8FC12}"/>
    <hyperlink ref="W2:W3" location="Contenido!A1" display="Contenido" xr:uid="{09DCE43D-161A-4246-815F-2368344D366C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9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9">
    <tabColor rgb="FF182951"/>
    <pageSetUpPr fitToPage="1"/>
  </sheetPr>
  <dimension ref="A2:J33"/>
  <sheetViews>
    <sheetView showGridLines="0" zoomScaleNormal="100" zoomScaleSheetLayoutView="100" workbookViewId="0"/>
  </sheetViews>
  <sheetFormatPr baseColWidth="10" defaultColWidth="11.42578125" defaultRowHeight="12.75" customHeight="1" x14ac:dyDescent="0.2"/>
  <cols>
    <col min="1" max="1" width="5.7109375" style="26" customWidth="1"/>
    <col min="2" max="8" width="11.42578125" style="26"/>
    <col min="9" max="9" width="5.7109375" style="26" customWidth="1"/>
    <col min="10" max="16384" width="11.42578125" style="26"/>
  </cols>
  <sheetData>
    <row r="2" spans="1:10" ht="12.75" customHeight="1" x14ac:dyDescent="0.2">
      <c r="B2" s="86"/>
      <c r="C2" s="87"/>
      <c r="D2" s="87"/>
      <c r="E2" s="87"/>
      <c r="F2" s="87"/>
      <c r="G2" s="87"/>
      <c r="H2" s="88"/>
      <c r="J2" s="281" t="s">
        <v>0</v>
      </c>
    </row>
    <row r="3" spans="1:10" ht="12.75" customHeight="1" x14ac:dyDescent="0.2">
      <c r="B3" s="89"/>
      <c r="C3" s="90"/>
      <c r="D3" s="90"/>
      <c r="E3" s="90"/>
      <c r="F3" s="90"/>
      <c r="G3" s="90"/>
      <c r="H3" s="91"/>
      <c r="J3" s="281"/>
    </row>
    <row r="4" spans="1:10" ht="12.75" customHeight="1" x14ac:dyDescent="0.2">
      <c r="B4" s="89"/>
      <c r="C4" s="90"/>
      <c r="D4" s="90"/>
      <c r="E4" s="90"/>
      <c r="F4" s="90"/>
      <c r="G4" s="90"/>
      <c r="H4" s="91"/>
    </row>
    <row r="5" spans="1:10" ht="12.75" customHeight="1" x14ac:dyDescent="0.2">
      <c r="B5" s="89"/>
      <c r="C5" s="90"/>
      <c r="D5" s="90"/>
      <c r="E5" s="90"/>
      <c r="F5" s="90"/>
      <c r="G5" s="90"/>
      <c r="H5" s="91"/>
    </row>
    <row r="6" spans="1:10" ht="12.75" customHeight="1" x14ac:dyDescent="0.2">
      <c r="B6" s="89"/>
      <c r="C6" s="90"/>
      <c r="D6" s="90"/>
      <c r="E6" s="90"/>
      <c r="F6" s="90"/>
      <c r="G6" s="90"/>
      <c r="H6" s="91"/>
    </row>
    <row r="7" spans="1:10" ht="12.75" customHeight="1" x14ac:dyDescent="0.2">
      <c r="B7" s="89"/>
      <c r="C7" s="90"/>
      <c r="D7" s="90"/>
      <c r="E7" s="90"/>
      <c r="F7" s="90"/>
      <c r="G7" s="90"/>
      <c r="H7" s="91"/>
    </row>
    <row r="8" spans="1:10" ht="12.75" customHeight="1" x14ac:dyDescent="0.2">
      <c r="B8" s="89"/>
      <c r="C8" s="90"/>
      <c r="D8" s="90"/>
      <c r="E8" s="90"/>
      <c r="F8" s="90"/>
      <c r="G8" s="90"/>
      <c r="H8" s="91"/>
    </row>
    <row r="9" spans="1:10" ht="12.75" customHeight="1" x14ac:dyDescent="0.2">
      <c r="B9" s="89"/>
      <c r="C9" s="90"/>
      <c r="D9" s="90"/>
      <c r="E9" s="90"/>
      <c r="F9" s="90"/>
      <c r="G9" s="90"/>
      <c r="H9" s="91"/>
    </row>
    <row r="10" spans="1:10" ht="12.75" customHeight="1" x14ac:dyDescent="0.2">
      <c r="B10" s="300" t="s">
        <v>278</v>
      </c>
      <c r="C10" s="301"/>
      <c r="D10" s="301"/>
      <c r="E10" s="301"/>
      <c r="F10" s="301"/>
      <c r="G10" s="301"/>
      <c r="H10" s="302"/>
    </row>
    <row r="11" spans="1:10" ht="12.75" customHeight="1" x14ac:dyDescent="0.2">
      <c r="A11" s="27"/>
      <c r="B11" s="300"/>
      <c r="C11" s="301"/>
      <c r="D11" s="301"/>
      <c r="E11" s="301"/>
      <c r="F11" s="301"/>
      <c r="G11" s="301"/>
      <c r="H11" s="302"/>
      <c r="I11" s="27"/>
    </row>
    <row r="12" spans="1:10" ht="12.75" customHeight="1" x14ac:dyDescent="0.2">
      <c r="A12" s="27"/>
      <c r="B12" s="300"/>
      <c r="C12" s="301"/>
      <c r="D12" s="301"/>
      <c r="E12" s="301"/>
      <c r="F12" s="301"/>
      <c r="G12" s="301"/>
      <c r="H12" s="302"/>
      <c r="I12" s="27"/>
    </row>
    <row r="13" spans="1:10" ht="12.75" customHeight="1" x14ac:dyDescent="0.2">
      <c r="A13" s="27"/>
      <c r="B13" s="300"/>
      <c r="C13" s="301"/>
      <c r="D13" s="301"/>
      <c r="E13" s="301"/>
      <c r="F13" s="301"/>
      <c r="G13" s="301"/>
      <c r="H13" s="302"/>
      <c r="I13" s="27"/>
    </row>
    <row r="14" spans="1:10" ht="12.75" customHeight="1" x14ac:dyDescent="0.2">
      <c r="A14" s="27"/>
      <c r="B14" s="300"/>
      <c r="C14" s="301"/>
      <c r="D14" s="301"/>
      <c r="E14" s="301"/>
      <c r="F14" s="301"/>
      <c r="G14" s="301"/>
      <c r="H14" s="302"/>
      <c r="I14" s="27"/>
    </row>
    <row r="15" spans="1:10" ht="12.75" customHeight="1" x14ac:dyDescent="0.2">
      <c r="A15" s="27"/>
      <c r="B15" s="300"/>
      <c r="C15" s="301"/>
      <c r="D15" s="301"/>
      <c r="E15" s="301"/>
      <c r="F15" s="301"/>
      <c r="G15" s="301"/>
      <c r="H15" s="302"/>
      <c r="I15" s="27"/>
    </row>
    <row r="16" spans="1:10" ht="12.75" customHeight="1" x14ac:dyDescent="0.2">
      <c r="A16" s="27"/>
      <c r="B16" s="300"/>
      <c r="C16" s="301"/>
      <c r="D16" s="301"/>
      <c r="E16" s="301"/>
      <c r="F16" s="301"/>
      <c r="G16" s="301"/>
      <c r="H16" s="302"/>
      <c r="I16" s="27"/>
    </row>
    <row r="17" spans="1:9" ht="12.75" customHeight="1" x14ac:dyDescent="0.2">
      <c r="A17" s="27"/>
      <c r="B17" s="300"/>
      <c r="C17" s="301"/>
      <c r="D17" s="301"/>
      <c r="E17" s="301"/>
      <c r="F17" s="301"/>
      <c r="G17" s="301"/>
      <c r="H17" s="302"/>
      <c r="I17" s="27"/>
    </row>
    <row r="18" spans="1:9" ht="12.75" customHeight="1" x14ac:dyDescent="0.2">
      <c r="A18" s="27"/>
      <c r="B18" s="300"/>
      <c r="C18" s="301"/>
      <c r="D18" s="301"/>
      <c r="E18" s="301"/>
      <c r="F18" s="301"/>
      <c r="G18" s="301"/>
      <c r="H18" s="302"/>
      <c r="I18" s="27"/>
    </row>
    <row r="19" spans="1:9" ht="12.75" customHeight="1" x14ac:dyDescent="0.2">
      <c r="A19" s="27"/>
      <c r="B19" s="300"/>
      <c r="C19" s="301"/>
      <c r="D19" s="301"/>
      <c r="E19" s="301"/>
      <c r="F19" s="301"/>
      <c r="G19" s="301"/>
      <c r="H19" s="302"/>
      <c r="I19" s="27"/>
    </row>
    <row r="20" spans="1:9" ht="12.75" customHeight="1" x14ac:dyDescent="0.2">
      <c r="A20" s="27"/>
      <c r="B20" s="300"/>
      <c r="C20" s="301"/>
      <c r="D20" s="301"/>
      <c r="E20" s="301"/>
      <c r="F20" s="301"/>
      <c r="G20" s="301"/>
      <c r="H20" s="302"/>
      <c r="I20" s="27"/>
    </row>
    <row r="21" spans="1:9" ht="12.75" customHeight="1" x14ac:dyDescent="0.2">
      <c r="A21" s="27"/>
      <c r="B21" s="300"/>
      <c r="C21" s="301"/>
      <c r="D21" s="301"/>
      <c r="E21" s="301"/>
      <c r="F21" s="301"/>
      <c r="G21" s="301"/>
      <c r="H21" s="302"/>
      <c r="I21" s="27"/>
    </row>
    <row r="22" spans="1:9" ht="12.75" customHeight="1" x14ac:dyDescent="0.2">
      <c r="A22" s="27"/>
      <c r="B22" s="300"/>
      <c r="C22" s="301"/>
      <c r="D22" s="301"/>
      <c r="E22" s="301"/>
      <c r="F22" s="301"/>
      <c r="G22" s="301"/>
      <c r="H22" s="302"/>
      <c r="I22" s="27"/>
    </row>
    <row r="23" spans="1:9" ht="12.75" customHeight="1" x14ac:dyDescent="0.2">
      <c r="A23" s="27"/>
      <c r="B23" s="300"/>
      <c r="C23" s="301"/>
      <c r="D23" s="301"/>
      <c r="E23" s="301"/>
      <c r="F23" s="301"/>
      <c r="G23" s="301"/>
      <c r="H23" s="302"/>
      <c r="I23" s="27"/>
    </row>
    <row r="24" spans="1:9" ht="12.75" customHeight="1" x14ac:dyDescent="0.2">
      <c r="A24" s="27"/>
      <c r="B24" s="300"/>
      <c r="C24" s="301"/>
      <c r="D24" s="301"/>
      <c r="E24" s="301"/>
      <c r="F24" s="301"/>
      <c r="G24" s="301"/>
      <c r="H24" s="302"/>
      <c r="I24" s="27"/>
    </row>
    <row r="25" spans="1:9" ht="12.75" customHeight="1" x14ac:dyDescent="0.2">
      <c r="A25" s="27"/>
      <c r="B25" s="300"/>
      <c r="C25" s="301"/>
      <c r="D25" s="301"/>
      <c r="E25" s="301"/>
      <c r="F25" s="301"/>
      <c r="G25" s="301"/>
      <c r="H25" s="302"/>
      <c r="I25" s="27"/>
    </row>
    <row r="26" spans="1:9" ht="12.75" customHeight="1" x14ac:dyDescent="0.2">
      <c r="A26" s="27"/>
      <c r="B26" s="89"/>
      <c r="C26" s="90"/>
      <c r="D26" s="90"/>
      <c r="E26" s="90"/>
      <c r="F26" s="90"/>
      <c r="G26" s="90"/>
      <c r="H26" s="91"/>
      <c r="I26" s="27"/>
    </row>
    <row r="27" spans="1:9" ht="12.75" customHeight="1" x14ac:dyDescent="0.2">
      <c r="A27" s="27"/>
      <c r="B27" s="89"/>
      <c r="C27" s="90"/>
      <c r="D27" s="90"/>
      <c r="E27" s="90"/>
      <c r="F27" s="90"/>
      <c r="G27" s="90"/>
      <c r="H27" s="91"/>
      <c r="I27" s="27"/>
    </row>
    <row r="28" spans="1:9" ht="12.75" customHeight="1" x14ac:dyDescent="0.2">
      <c r="A28" s="27"/>
      <c r="B28" s="89"/>
      <c r="C28" s="90"/>
      <c r="D28" s="90"/>
      <c r="E28" s="90"/>
      <c r="F28" s="90"/>
      <c r="G28" s="90"/>
      <c r="H28" s="91"/>
      <c r="I28" s="27"/>
    </row>
    <row r="29" spans="1:9" ht="12.75" customHeight="1" x14ac:dyDescent="0.2">
      <c r="A29" s="27"/>
      <c r="B29" s="89"/>
      <c r="C29" s="90"/>
      <c r="D29" s="90"/>
      <c r="E29" s="90"/>
      <c r="F29" s="90"/>
      <c r="G29" s="90"/>
      <c r="H29" s="91"/>
      <c r="I29" s="27"/>
    </row>
    <row r="30" spans="1:9" ht="12.75" customHeight="1" x14ac:dyDescent="0.2">
      <c r="B30" s="89"/>
      <c r="C30" s="90"/>
      <c r="D30" s="90"/>
      <c r="E30" s="90"/>
      <c r="F30" s="90"/>
      <c r="G30" s="90"/>
      <c r="H30" s="91"/>
    </row>
    <row r="31" spans="1:9" ht="12.75" customHeight="1" x14ac:dyDescent="0.2">
      <c r="B31" s="89"/>
      <c r="C31" s="90"/>
      <c r="D31" s="90"/>
      <c r="E31" s="90"/>
      <c r="F31" s="90"/>
      <c r="G31" s="90"/>
      <c r="H31" s="91"/>
    </row>
    <row r="32" spans="1:9" ht="12.75" customHeight="1" x14ac:dyDescent="0.2">
      <c r="B32" s="89"/>
      <c r="C32" s="90"/>
      <c r="D32" s="90"/>
      <c r="E32" s="90"/>
      <c r="F32" s="90"/>
      <c r="G32" s="90"/>
      <c r="H32" s="91"/>
    </row>
    <row r="33" spans="2:8" ht="12.75" customHeight="1" x14ac:dyDescent="0.2">
      <c r="B33" s="92"/>
      <c r="C33" s="93"/>
      <c r="D33" s="93"/>
      <c r="E33" s="93"/>
      <c r="F33" s="93"/>
      <c r="G33" s="93"/>
      <c r="H33" s="94"/>
    </row>
  </sheetData>
  <mergeCells count="2">
    <mergeCell ref="J2:J3"/>
    <mergeCell ref="B10:H25"/>
  </mergeCells>
  <hyperlinks>
    <hyperlink ref="J2" location="INDICE!A1" display="INDICE" xr:uid="{ECEF7C86-822D-412A-B4F8-D12776F7880F}"/>
    <hyperlink ref="J2:J3" location="Contenido!A1" display="Contenido" xr:uid="{7EAAA3F1-DE7D-4CF5-956B-2A25073B2B4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7">
    <tabColor rgb="FFF2DAB1"/>
    <pageSetUpPr fitToPage="1"/>
  </sheetPr>
  <dimension ref="A1:Z35"/>
  <sheetViews>
    <sheetView showGridLines="0" zoomScaleNormal="100" zoomScaleSheetLayoutView="100" workbookViewId="0">
      <selection activeCell="X2" sqref="X2:X3"/>
    </sheetView>
  </sheetViews>
  <sheetFormatPr baseColWidth="10" defaultColWidth="11.42578125" defaultRowHeight="15" customHeight="1" x14ac:dyDescent="0.2"/>
  <cols>
    <col min="1" max="1" width="31.7109375" style="1" customWidth="1"/>
    <col min="2" max="3" width="8" style="1" customWidth="1"/>
    <col min="4" max="4" width="2" style="1" customWidth="1"/>
    <col min="5" max="6" width="8" style="1" customWidth="1"/>
    <col min="7" max="8" width="1.140625" style="1" customWidth="1"/>
    <col min="9" max="10" width="8" style="1" customWidth="1"/>
    <col min="11" max="11" width="2" style="1" customWidth="1"/>
    <col min="12" max="13" width="8" style="1" customWidth="1"/>
    <col min="14" max="14" width="2" style="1" customWidth="1"/>
    <col min="15" max="16" width="8" style="1" customWidth="1"/>
    <col min="17" max="17" width="2" style="1" customWidth="1"/>
    <col min="18" max="19" width="8" style="1" customWidth="1"/>
    <col min="20" max="20" width="2" style="1" customWidth="1"/>
    <col min="21" max="22" width="8" style="1" customWidth="1"/>
    <col min="23" max="23" width="11.42578125" style="1" customWidth="1"/>
    <col min="24" max="24" width="10.7109375" style="2" customWidth="1"/>
    <col min="25" max="16384" width="11.42578125" style="1"/>
  </cols>
  <sheetData>
    <row r="1" spans="1:26" ht="15" customHeight="1" x14ac:dyDescent="0.2">
      <c r="A1" s="156" t="s">
        <v>279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X1" s="13"/>
      <c r="Z1" s="16"/>
    </row>
    <row r="2" spans="1:26" ht="15" customHeight="1" x14ac:dyDescent="0.25">
      <c r="A2" s="156" t="s">
        <v>280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X2" s="281" t="s">
        <v>0</v>
      </c>
      <c r="Z2" s="16"/>
    </row>
    <row r="3" spans="1:26" ht="15" customHeight="1" x14ac:dyDescent="0.25">
      <c r="A3" s="156" t="s">
        <v>281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X3" s="281"/>
      <c r="Z3" s="16"/>
    </row>
    <row r="4" spans="1:26" ht="15" customHeight="1" x14ac:dyDescent="0.25">
      <c r="A4" s="156" t="s">
        <v>282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X4" s="35"/>
      <c r="Z4" s="16"/>
    </row>
    <row r="5" spans="1:26" ht="73.5" customHeight="1" x14ac:dyDescent="0.2">
      <c r="A5" s="311" t="s">
        <v>283</v>
      </c>
      <c r="B5" s="165" t="s">
        <v>284</v>
      </c>
      <c r="C5" s="165"/>
      <c r="D5" s="98"/>
      <c r="E5" s="166" t="s">
        <v>285</v>
      </c>
      <c r="F5" s="167"/>
      <c r="G5" s="99"/>
      <c r="H5" s="169"/>
      <c r="I5" s="166" t="s">
        <v>286</v>
      </c>
      <c r="J5" s="166"/>
      <c r="K5" s="99"/>
      <c r="L5" s="166" t="s">
        <v>287</v>
      </c>
      <c r="M5" s="166"/>
      <c r="N5" s="100"/>
      <c r="O5" s="166" t="s">
        <v>288</v>
      </c>
      <c r="P5" s="166"/>
      <c r="Q5" s="100"/>
      <c r="R5" s="166" t="s">
        <v>289</v>
      </c>
      <c r="S5" s="166"/>
      <c r="T5" s="100"/>
      <c r="U5" s="166" t="s">
        <v>290</v>
      </c>
      <c r="V5" s="166"/>
      <c r="X5" s="35"/>
      <c r="Z5" s="16"/>
    </row>
    <row r="6" spans="1:26" ht="21.75" customHeight="1" x14ac:dyDescent="0.2">
      <c r="A6" s="312"/>
      <c r="B6" s="97">
        <v>2020</v>
      </c>
      <c r="C6" s="97">
        <v>2021</v>
      </c>
      <c r="D6" s="97"/>
      <c r="E6" s="97">
        <v>2020</v>
      </c>
      <c r="F6" s="97">
        <v>2021</v>
      </c>
      <c r="G6" s="97"/>
      <c r="H6" s="170"/>
      <c r="I6" s="97">
        <v>2022</v>
      </c>
      <c r="J6" s="97">
        <v>2023</v>
      </c>
      <c r="K6" s="97"/>
      <c r="L6" s="97">
        <v>2022</v>
      </c>
      <c r="M6" s="97">
        <v>2023</v>
      </c>
      <c r="N6" s="97"/>
      <c r="O6" s="97">
        <v>2022</v>
      </c>
      <c r="P6" s="97">
        <v>2023</v>
      </c>
      <c r="Q6" s="97"/>
      <c r="R6" s="97">
        <v>2022</v>
      </c>
      <c r="S6" s="97">
        <v>2023</v>
      </c>
      <c r="T6" s="97"/>
      <c r="U6" s="97">
        <v>2022</v>
      </c>
      <c r="V6" s="97">
        <v>2023</v>
      </c>
      <c r="Z6" s="16"/>
    </row>
    <row r="7" spans="1:26" ht="9" customHeight="1" x14ac:dyDescent="0.2">
      <c r="A7" s="8"/>
      <c r="B7" s="9"/>
      <c r="C7" s="9"/>
      <c r="D7" s="9"/>
      <c r="E7" s="9"/>
      <c r="F7" s="9"/>
      <c r="G7" s="9"/>
      <c r="H7" s="171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6" ht="15" customHeight="1" x14ac:dyDescent="0.2">
      <c r="A8" s="28" t="s">
        <v>35</v>
      </c>
      <c r="B8" s="119">
        <f>SUM(B9:B14)</f>
        <v>45</v>
      </c>
      <c r="C8" s="119">
        <f>SUM(C9:C14)</f>
        <v>103</v>
      </c>
      <c r="D8" s="119"/>
      <c r="E8" s="119">
        <f>SUM(E9:E14)</f>
        <v>3</v>
      </c>
      <c r="F8" s="119">
        <f>SUM(F9:F14)</f>
        <v>6</v>
      </c>
      <c r="G8" s="119"/>
      <c r="H8" s="172"/>
      <c r="I8" s="119">
        <f>SUM(I9:I14)</f>
        <v>37</v>
      </c>
      <c r="J8" s="119">
        <f>SUM(J9:J14)</f>
        <v>35</v>
      </c>
      <c r="K8" s="119"/>
      <c r="L8" s="119">
        <f>SUM(L9:L14)</f>
        <v>181</v>
      </c>
      <c r="M8" s="119">
        <f>SUM(M9:M14)</f>
        <v>125</v>
      </c>
      <c r="N8" s="119"/>
      <c r="O8" s="119">
        <f>SUM(O9:O14)</f>
        <v>26</v>
      </c>
      <c r="P8" s="119">
        <f>SUM(P9:P14)</f>
        <v>74</v>
      </c>
      <c r="Q8" s="119"/>
      <c r="R8" s="119">
        <f>SUM(R9:R14)</f>
        <v>1179</v>
      </c>
      <c r="S8" s="119">
        <f>SUM(S9:S14)</f>
        <v>1350</v>
      </c>
      <c r="T8" s="119"/>
      <c r="U8" s="119">
        <f>SUM(U9:U14)</f>
        <v>412</v>
      </c>
      <c r="V8" s="119">
        <f>SUM(V9:V14)</f>
        <v>220</v>
      </c>
      <c r="W8" s="77"/>
    </row>
    <row r="9" spans="1:26" s="11" customFormat="1" ht="15" customHeight="1" x14ac:dyDescent="0.2">
      <c r="A9" s="32" t="s">
        <v>201</v>
      </c>
      <c r="B9" s="120">
        <v>10</v>
      </c>
      <c r="C9" s="120">
        <v>33</v>
      </c>
      <c r="D9" s="120"/>
      <c r="E9" s="120">
        <v>0</v>
      </c>
      <c r="F9" s="120">
        <v>0</v>
      </c>
      <c r="G9" s="120"/>
      <c r="H9" s="172"/>
      <c r="I9" s="120">
        <v>13</v>
      </c>
      <c r="J9" s="120">
        <f>+J17+J25+J31</f>
        <v>12</v>
      </c>
      <c r="K9" s="120"/>
      <c r="L9" s="120">
        <v>20</v>
      </c>
      <c r="M9" s="120">
        <f>+M17+M25+M31</f>
        <v>31</v>
      </c>
      <c r="N9" s="120"/>
      <c r="O9" s="120">
        <v>6</v>
      </c>
      <c r="P9" s="120">
        <f>+P17+P25+P31</f>
        <v>51</v>
      </c>
      <c r="Q9" s="120"/>
      <c r="R9" s="120">
        <v>132</v>
      </c>
      <c r="S9" s="120">
        <f>+S17+S25+S31</f>
        <v>228</v>
      </c>
      <c r="T9" s="120"/>
      <c r="U9" s="120">
        <v>58</v>
      </c>
      <c r="V9" s="120">
        <f>+V17+V25+V31</f>
        <v>39</v>
      </c>
      <c r="W9" s="37"/>
      <c r="X9" s="2"/>
    </row>
    <row r="10" spans="1:26" s="11" customFormat="1" ht="15" customHeight="1" x14ac:dyDescent="0.2">
      <c r="A10" s="32" t="s">
        <v>207</v>
      </c>
      <c r="B10" s="109">
        <v>0</v>
      </c>
      <c r="C10" s="109">
        <v>0</v>
      </c>
      <c r="D10" s="109"/>
      <c r="E10" s="109">
        <v>0</v>
      </c>
      <c r="F10" s="109">
        <v>0</v>
      </c>
      <c r="G10" s="120"/>
      <c r="H10" s="172"/>
      <c r="I10" s="120">
        <v>0</v>
      </c>
      <c r="J10" s="120">
        <v>0</v>
      </c>
      <c r="K10" s="120"/>
      <c r="L10" s="120">
        <v>1</v>
      </c>
      <c r="M10" s="120">
        <v>0</v>
      </c>
      <c r="N10" s="120"/>
      <c r="O10" s="120">
        <v>0</v>
      </c>
      <c r="P10" s="120">
        <v>0</v>
      </c>
      <c r="Q10" s="120"/>
      <c r="R10" s="120">
        <v>0</v>
      </c>
      <c r="S10" s="120">
        <f>+S18</f>
        <v>4</v>
      </c>
      <c r="T10" s="120"/>
      <c r="U10" s="120">
        <v>0</v>
      </c>
      <c r="V10" s="120">
        <v>0</v>
      </c>
      <c r="W10" s="37"/>
      <c r="X10" s="2"/>
    </row>
    <row r="11" spans="1:26" ht="15" customHeight="1" x14ac:dyDescent="0.2">
      <c r="A11" s="32" t="s">
        <v>291</v>
      </c>
      <c r="B11" s="120">
        <v>32</v>
      </c>
      <c r="C11" s="120">
        <v>63</v>
      </c>
      <c r="D11" s="120"/>
      <c r="E11" s="120">
        <v>3</v>
      </c>
      <c r="F11" s="120">
        <v>5</v>
      </c>
      <c r="G11" s="120"/>
      <c r="H11" s="172"/>
      <c r="I11" s="120">
        <v>20</v>
      </c>
      <c r="J11" s="120">
        <f>+J19+J26+J32</f>
        <v>22</v>
      </c>
      <c r="K11" s="120"/>
      <c r="L11" s="120">
        <v>138</v>
      </c>
      <c r="M11" s="120">
        <f>+M19+M26+M32</f>
        <v>89</v>
      </c>
      <c r="N11" s="120"/>
      <c r="O11" s="120">
        <v>20</v>
      </c>
      <c r="P11" s="120">
        <f>+P19+P26+P32</f>
        <v>22</v>
      </c>
      <c r="Q11" s="120"/>
      <c r="R11" s="120">
        <v>1024</v>
      </c>
      <c r="S11" s="120">
        <f>+S19+S26+S32</f>
        <v>1097</v>
      </c>
      <c r="T11" s="120"/>
      <c r="U11" s="120">
        <v>335</v>
      </c>
      <c r="V11" s="120">
        <f>+V19+V26+V32</f>
        <v>176</v>
      </c>
      <c r="W11" s="37"/>
    </row>
    <row r="12" spans="1:26" ht="15" customHeight="1" x14ac:dyDescent="0.2">
      <c r="A12" s="32" t="s">
        <v>205</v>
      </c>
      <c r="B12" s="120">
        <v>0</v>
      </c>
      <c r="C12" s="120">
        <v>4</v>
      </c>
      <c r="D12" s="120"/>
      <c r="E12" s="120">
        <v>0</v>
      </c>
      <c r="F12" s="120">
        <v>0</v>
      </c>
      <c r="G12" s="120"/>
      <c r="H12" s="172"/>
      <c r="I12" s="120">
        <v>3</v>
      </c>
      <c r="J12" s="120">
        <f>+J20</f>
        <v>0</v>
      </c>
      <c r="K12" s="120"/>
      <c r="L12" s="120">
        <v>2</v>
      </c>
      <c r="M12" s="120">
        <f>+M20</f>
        <v>0</v>
      </c>
      <c r="N12" s="120"/>
      <c r="O12" s="120">
        <v>0</v>
      </c>
      <c r="P12" s="120">
        <f>+P20</f>
        <v>1</v>
      </c>
      <c r="Q12" s="120"/>
      <c r="R12" s="120">
        <v>13</v>
      </c>
      <c r="S12" s="120">
        <f>+S20</f>
        <v>8</v>
      </c>
      <c r="T12" s="120"/>
      <c r="U12" s="120">
        <v>4</v>
      </c>
      <c r="V12" s="120">
        <f>+V20</f>
        <v>3</v>
      </c>
      <c r="W12" s="37"/>
    </row>
    <row r="13" spans="1:26" ht="15" customHeight="1" x14ac:dyDescent="0.2">
      <c r="A13" s="32" t="s">
        <v>206</v>
      </c>
      <c r="B13" s="120">
        <v>2</v>
      </c>
      <c r="C13" s="120">
        <v>0</v>
      </c>
      <c r="D13" s="120"/>
      <c r="E13" s="120">
        <v>0</v>
      </c>
      <c r="F13" s="120">
        <v>0</v>
      </c>
      <c r="G13" s="120"/>
      <c r="H13" s="172"/>
      <c r="I13" s="120">
        <v>0</v>
      </c>
      <c r="J13" s="120">
        <f>+J21+J27</f>
        <v>0</v>
      </c>
      <c r="K13" s="120"/>
      <c r="L13" s="120">
        <v>9</v>
      </c>
      <c r="M13" s="120">
        <f>+M21+M27</f>
        <v>3</v>
      </c>
      <c r="N13" s="120"/>
      <c r="O13" s="120">
        <v>0</v>
      </c>
      <c r="P13" s="120">
        <f>+P21+P27</f>
        <v>0</v>
      </c>
      <c r="Q13" s="120"/>
      <c r="R13" s="120">
        <v>0</v>
      </c>
      <c r="S13" s="120">
        <f>+S21+S27</f>
        <v>0</v>
      </c>
      <c r="T13" s="120"/>
      <c r="U13" s="120">
        <v>0</v>
      </c>
      <c r="V13" s="120">
        <f>+V21+V27</f>
        <v>1</v>
      </c>
      <c r="W13" s="37"/>
    </row>
    <row r="14" spans="1:26" ht="15" customHeight="1" x14ac:dyDescent="0.2">
      <c r="A14" s="32" t="s">
        <v>210</v>
      </c>
      <c r="B14" s="120">
        <v>1</v>
      </c>
      <c r="C14" s="120">
        <v>3</v>
      </c>
      <c r="D14" s="120"/>
      <c r="E14" s="120">
        <v>0</v>
      </c>
      <c r="F14" s="120">
        <v>1</v>
      </c>
      <c r="G14" s="120"/>
      <c r="H14" s="172"/>
      <c r="I14" s="120">
        <v>1</v>
      </c>
      <c r="J14" s="120">
        <f>+J22</f>
        <v>1</v>
      </c>
      <c r="K14" s="120"/>
      <c r="L14" s="120">
        <v>11</v>
      </c>
      <c r="M14" s="120">
        <f>+M22</f>
        <v>2</v>
      </c>
      <c r="N14" s="120"/>
      <c r="O14" s="120">
        <v>0</v>
      </c>
      <c r="P14" s="120">
        <f>+P22</f>
        <v>0</v>
      </c>
      <c r="Q14" s="120"/>
      <c r="R14" s="120">
        <v>10</v>
      </c>
      <c r="S14" s="120">
        <f>+S22</f>
        <v>13</v>
      </c>
      <c r="T14" s="120"/>
      <c r="U14" s="120">
        <v>15</v>
      </c>
      <c r="V14" s="120">
        <f>+V22</f>
        <v>1</v>
      </c>
      <c r="W14" s="37"/>
    </row>
    <row r="15" spans="1:26" ht="8.25" customHeight="1" x14ac:dyDescent="0.2">
      <c r="A15" s="48"/>
      <c r="B15" s="120"/>
      <c r="C15" s="120"/>
      <c r="D15" s="120"/>
      <c r="E15" s="120"/>
      <c r="F15" s="120"/>
      <c r="G15" s="120"/>
      <c r="H15" s="172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37"/>
    </row>
    <row r="16" spans="1:26" ht="15" customHeight="1" x14ac:dyDescent="0.2">
      <c r="A16" s="28" t="s">
        <v>217</v>
      </c>
      <c r="B16" s="119">
        <v>43</v>
      </c>
      <c r="C16" s="119">
        <v>90</v>
      </c>
      <c r="D16" s="119"/>
      <c r="E16" s="119">
        <v>3</v>
      </c>
      <c r="F16" s="119">
        <v>6</v>
      </c>
      <c r="G16" s="119"/>
      <c r="H16" s="172"/>
      <c r="I16" s="119">
        <v>36</v>
      </c>
      <c r="J16" s="119">
        <f>SUM(J17:J22)</f>
        <v>35</v>
      </c>
      <c r="K16" s="119"/>
      <c r="L16" s="119">
        <v>161</v>
      </c>
      <c r="M16" s="119">
        <f>SUM(M17:M22)</f>
        <v>117</v>
      </c>
      <c r="N16" s="119"/>
      <c r="O16" s="119">
        <v>26</v>
      </c>
      <c r="P16" s="119">
        <f>SUM(P17:P22)</f>
        <v>72</v>
      </c>
      <c r="Q16" s="119"/>
      <c r="R16" s="119">
        <v>1118</v>
      </c>
      <c r="S16" s="119">
        <f>SUM(S17:S22)</f>
        <v>1320</v>
      </c>
      <c r="T16" s="119"/>
      <c r="U16" s="119">
        <v>404</v>
      </c>
      <c r="V16" s="119">
        <f>SUM(V17:V22)</f>
        <v>217</v>
      </c>
      <c r="W16" s="37"/>
    </row>
    <row r="17" spans="1:24" ht="15" customHeight="1" x14ac:dyDescent="0.2">
      <c r="A17" s="32" t="s">
        <v>201</v>
      </c>
      <c r="B17" s="120">
        <v>9</v>
      </c>
      <c r="C17" s="120">
        <v>28</v>
      </c>
      <c r="D17" s="120"/>
      <c r="E17" s="120">
        <v>0</v>
      </c>
      <c r="F17" s="120">
        <v>0</v>
      </c>
      <c r="G17" s="120"/>
      <c r="H17" s="172"/>
      <c r="I17" s="120">
        <v>13</v>
      </c>
      <c r="J17" s="120">
        <v>12</v>
      </c>
      <c r="K17" s="120"/>
      <c r="L17" s="120">
        <v>19</v>
      </c>
      <c r="M17" s="120">
        <v>31</v>
      </c>
      <c r="N17" s="120"/>
      <c r="O17" s="120">
        <v>6</v>
      </c>
      <c r="P17" s="120">
        <v>51</v>
      </c>
      <c r="Q17" s="120"/>
      <c r="R17" s="120">
        <v>129</v>
      </c>
      <c r="S17" s="120">
        <v>228</v>
      </c>
      <c r="T17" s="120"/>
      <c r="U17" s="120">
        <v>58</v>
      </c>
      <c r="V17" s="120">
        <v>39</v>
      </c>
      <c r="W17" s="37"/>
    </row>
    <row r="18" spans="1:24" s="11" customFormat="1" ht="15" customHeight="1" x14ac:dyDescent="0.2">
      <c r="A18" s="32" t="s">
        <v>207</v>
      </c>
      <c r="B18" s="109">
        <v>0</v>
      </c>
      <c r="C18" s="109">
        <v>0</v>
      </c>
      <c r="D18" s="109"/>
      <c r="E18" s="109">
        <v>0</v>
      </c>
      <c r="F18" s="109">
        <v>0</v>
      </c>
      <c r="G18" s="120"/>
      <c r="H18" s="172"/>
      <c r="I18" s="120">
        <v>0</v>
      </c>
      <c r="J18" s="120">
        <v>0</v>
      </c>
      <c r="K18" s="120"/>
      <c r="L18" s="120">
        <v>1</v>
      </c>
      <c r="M18" s="120">
        <v>0</v>
      </c>
      <c r="N18" s="120"/>
      <c r="O18" s="120">
        <v>0</v>
      </c>
      <c r="P18" s="120">
        <v>0</v>
      </c>
      <c r="Q18" s="120"/>
      <c r="R18" s="120">
        <v>0</v>
      </c>
      <c r="S18" s="120">
        <v>4</v>
      </c>
      <c r="T18" s="120"/>
      <c r="U18" s="120">
        <v>0</v>
      </c>
      <c r="V18" s="120">
        <v>0</v>
      </c>
      <c r="W18" s="37"/>
      <c r="X18" s="2"/>
    </row>
    <row r="19" spans="1:24" ht="15" customHeight="1" x14ac:dyDescent="0.2">
      <c r="A19" s="32" t="s">
        <v>291</v>
      </c>
      <c r="B19" s="120">
        <v>31</v>
      </c>
      <c r="C19" s="120">
        <v>55</v>
      </c>
      <c r="D19" s="120"/>
      <c r="E19" s="120">
        <v>3</v>
      </c>
      <c r="F19" s="120">
        <v>5</v>
      </c>
      <c r="G19" s="120"/>
      <c r="H19" s="172"/>
      <c r="I19" s="120">
        <v>19</v>
      </c>
      <c r="J19" s="120">
        <v>22</v>
      </c>
      <c r="K19" s="120"/>
      <c r="L19" s="120">
        <v>119</v>
      </c>
      <c r="M19" s="120">
        <v>81</v>
      </c>
      <c r="N19" s="120"/>
      <c r="O19" s="120">
        <v>20</v>
      </c>
      <c r="P19" s="120">
        <v>20</v>
      </c>
      <c r="Q19" s="120"/>
      <c r="R19" s="120">
        <v>966</v>
      </c>
      <c r="S19" s="120">
        <v>1067</v>
      </c>
      <c r="T19" s="120"/>
      <c r="U19" s="120">
        <v>327</v>
      </c>
      <c r="V19" s="120">
        <v>173</v>
      </c>
      <c r="W19" s="37"/>
    </row>
    <row r="20" spans="1:24" ht="15" customHeight="1" x14ac:dyDescent="0.2">
      <c r="A20" s="32" t="s">
        <v>205</v>
      </c>
      <c r="B20" s="120">
        <v>0</v>
      </c>
      <c r="C20" s="120">
        <v>4</v>
      </c>
      <c r="D20" s="120"/>
      <c r="E20" s="120">
        <v>0</v>
      </c>
      <c r="F20" s="120">
        <v>0</v>
      </c>
      <c r="G20" s="120"/>
      <c r="H20" s="172"/>
      <c r="I20" s="120">
        <v>3</v>
      </c>
      <c r="J20" s="120">
        <v>0</v>
      </c>
      <c r="K20" s="120"/>
      <c r="L20" s="120">
        <v>2</v>
      </c>
      <c r="M20" s="120">
        <v>0</v>
      </c>
      <c r="N20" s="120"/>
      <c r="O20" s="120">
        <v>0</v>
      </c>
      <c r="P20" s="120">
        <v>1</v>
      </c>
      <c r="Q20" s="120"/>
      <c r="R20" s="120">
        <v>13</v>
      </c>
      <c r="S20" s="120">
        <v>8</v>
      </c>
      <c r="T20" s="120"/>
      <c r="U20" s="120">
        <v>4</v>
      </c>
      <c r="V20" s="120">
        <v>3</v>
      </c>
      <c r="W20" s="37"/>
    </row>
    <row r="21" spans="1:24" ht="15" customHeight="1" x14ac:dyDescent="0.2">
      <c r="A21" s="32" t="s">
        <v>206</v>
      </c>
      <c r="B21" s="120">
        <v>2</v>
      </c>
      <c r="C21" s="120">
        <v>0</v>
      </c>
      <c r="D21" s="120"/>
      <c r="E21" s="120">
        <v>0</v>
      </c>
      <c r="F21" s="120">
        <v>0</v>
      </c>
      <c r="G21" s="120"/>
      <c r="H21" s="172"/>
      <c r="I21" s="120">
        <v>0</v>
      </c>
      <c r="J21" s="120">
        <v>0</v>
      </c>
      <c r="K21" s="120"/>
      <c r="L21" s="120">
        <v>9</v>
      </c>
      <c r="M21" s="120">
        <v>3</v>
      </c>
      <c r="N21" s="120"/>
      <c r="O21" s="120">
        <v>0</v>
      </c>
      <c r="P21" s="120">
        <v>0</v>
      </c>
      <c r="Q21" s="120"/>
      <c r="R21" s="120">
        <v>0</v>
      </c>
      <c r="S21" s="120">
        <v>0</v>
      </c>
      <c r="T21" s="120"/>
      <c r="U21" s="120">
        <v>0</v>
      </c>
      <c r="V21" s="120">
        <v>1</v>
      </c>
      <c r="W21" s="37"/>
    </row>
    <row r="22" spans="1:24" ht="15" customHeight="1" x14ac:dyDescent="0.2">
      <c r="A22" s="32" t="s">
        <v>210</v>
      </c>
      <c r="B22" s="120">
        <v>1</v>
      </c>
      <c r="C22" s="120">
        <v>3</v>
      </c>
      <c r="D22" s="120"/>
      <c r="E22" s="120">
        <v>0</v>
      </c>
      <c r="F22" s="120">
        <v>1</v>
      </c>
      <c r="G22" s="120"/>
      <c r="H22" s="172"/>
      <c r="I22" s="120">
        <v>1</v>
      </c>
      <c r="J22" s="120">
        <v>1</v>
      </c>
      <c r="K22" s="120"/>
      <c r="L22" s="120">
        <v>11</v>
      </c>
      <c r="M22" s="120">
        <v>2</v>
      </c>
      <c r="N22" s="120"/>
      <c r="O22" s="120">
        <v>0</v>
      </c>
      <c r="P22" s="120">
        <v>0</v>
      </c>
      <c r="Q22" s="120"/>
      <c r="R22" s="120">
        <v>10</v>
      </c>
      <c r="S22" s="120">
        <v>13</v>
      </c>
      <c r="T22" s="120"/>
      <c r="U22" s="120">
        <v>15</v>
      </c>
      <c r="V22" s="120">
        <v>1</v>
      </c>
      <c r="W22" s="37"/>
    </row>
    <row r="23" spans="1:24" ht="8.25" customHeight="1" x14ac:dyDescent="0.2">
      <c r="A23" s="48"/>
      <c r="B23" s="120"/>
      <c r="C23" s="120"/>
      <c r="D23" s="120"/>
      <c r="E23" s="120"/>
      <c r="F23" s="120"/>
      <c r="G23" s="120"/>
      <c r="H23" s="172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37"/>
    </row>
    <row r="24" spans="1:24" ht="15" customHeight="1" x14ac:dyDescent="0.2">
      <c r="A24" s="28" t="s">
        <v>218</v>
      </c>
      <c r="B24" s="119">
        <v>0</v>
      </c>
      <c r="C24" s="119">
        <v>10</v>
      </c>
      <c r="D24" s="119"/>
      <c r="E24" s="119">
        <v>0</v>
      </c>
      <c r="F24" s="119">
        <v>0</v>
      </c>
      <c r="G24" s="119"/>
      <c r="H24" s="172"/>
      <c r="I24" s="119">
        <v>1</v>
      </c>
      <c r="J24" s="119">
        <f>SUM(J25:J28)</f>
        <v>0</v>
      </c>
      <c r="K24" s="119"/>
      <c r="L24" s="119">
        <v>15</v>
      </c>
      <c r="M24" s="119">
        <f>SUM(M25:M28)</f>
        <v>4</v>
      </c>
      <c r="N24" s="119"/>
      <c r="O24" s="119">
        <v>0</v>
      </c>
      <c r="P24" s="119">
        <f>SUM(P25:P28)</f>
        <v>2</v>
      </c>
      <c r="Q24" s="119"/>
      <c r="R24" s="119">
        <v>47</v>
      </c>
      <c r="S24" s="119">
        <f>SUM(S25:S28)</f>
        <v>21</v>
      </c>
      <c r="T24" s="119"/>
      <c r="U24" s="119">
        <v>8</v>
      </c>
      <c r="V24" s="119">
        <f>SUM(V25:V28)</f>
        <v>1</v>
      </c>
      <c r="W24" s="37"/>
    </row>
    <row r="25" spans="1:24" ht="15" customHeight="1" x14ac:dyDescent="0.2">
      <c r="A25" s="32" t="s">
        <v>201</v>
      </c>
      <c r="B25" s="120">
        <v>0</v>
      </c>
      <c r="C25" s="120">
        <v>3</v>
      </c>
      <c r="D25" s="120"/>
      <c r="E25" s="120">
        <v>0</v>
      </c>
      <c r="F25" s="120">
        <v>0</v>
      </c>
      <c r="G25" s="120"/>
      <c r="H25" s="172"/>
      <c r="I25" s="120">
        <v>0</v>
      </c>
      <c r="J25" s="120">
        <v>0</v>
      </c>
      <c r="K25" s="120"/>
      <c r="L25" s="120">
        <v>1</v>
      </c>
      <c r="M25" s="120">
        <v>0</v>
      </c>
      <c r="N25" s="120"/>
      <c r="O25" s="120">
        <v>0</v>
      </c>
      <c r="P25" s="120">
        <v>0</v>
      </c>
      <c r="Q25" s="120"/>
      <c r="R25" s="120">
        <v>3</v>
      </c>
      <c r="S25" s="120">
        <v>0</v>
      </c>
      <c r="T25" s="120"/>
      <c r="U25" s="120">
        <v>0</v>
      </c>
      <c r="V25" s="120">
        <v>0</v>
      </c>
      <c r="W25" s="37"/>
    </row>
    <row r="26" spans="1:24" ht="15" customHeight="1" x14ac:dyDescent="0.2">
      <c r="A26" s="32" t="s">
        <v>291</v>
      </c>
      <c r="B26" s="120">
        <v>0</v>
      </c>
      <c r="C26" s="120">
        <v>7</v>
      </c>
      <c r="D26" s="120"/>
      <c r="E26" s="120">
        <v>0</v>
      </c>
      <c r="F26" s="120">
        <v>0</v>
      </c>
      <c r="G26" s="120"/>
      <c r="H26" s="172"/>
      <c r="I26" s="120">
        <v>1</v>
      </c>
      <c r="J26" s="120">
        <v>0</v>
      </c>
      <c r="K26" s="120"/>
      <c r="L26" s="120">
        <v>14</v>
      </c>
      <c r="M26" s="120">
        <v>4</v>
      </c>
      <c r="N26" s="120"/>
      <c r="O26" s="120">
        <v>0</v>
      </c>
      <c r="P26" s="120">
        <v>2</v>
      </c>
      <c r="Q26" s="120"/>
      <c r="R26" s="120">
        <v>44</v>
      </c>
      <c r="S26" s="120">
        <v>21</v>
      </c>
      <c r="T26" s="120"/>
      <c r="U26" s="120">
        <v>8</v>
      </c>
      <c r="V26" s="120">
        <v>1</v>
      </c>
      <c r="W26" s="37"/>
    </row>
    <row r="27" spans="1:24" ht="15" customHeight="1" x14ac:dyDescent="0.2">
      <c r="A27" s="32" t="s">
        <v>206</v>
      </c>
      <c r="B27" s="120">
        <v>0</v>
      </c>
      <c r="C27" s="120">
        <v>0</v>
      </c>
      <c r="D27" s="120"/>
      <c r="E27" s="120">
        <v>0</v>
      </c>
      <c r="F27" s="120">
        <v>0</v>
      </c>
      <c r="G27" s="120"/>
      <c r="H27" s="172"/>
      <c r="I27" s="120">
        <v>0</v>
      </c>
      <c r="J27" s="120">
        <v>0</v>
      </c>
      <c r="K27" s="120"/>
      <c r="L27" s="120">
        <v>0</v>
      </c>
      <c r="M27" s="120">
        <v>0</v>
      </c>
      <c r="N27" s="120"/>
      <c r="O27" s="120">
        <v>0</v>
      </c>
      <c r="P27" s="120">
        <v>0</v>
      </c>
      <c r="Q27" s="120"/>
      <c r="R27" s="120">
        <v>0</v>
      </c>
      <c r="S27" s="120">
        <v>0</v>
      </c>
      <c r="T27" s="120"/>
      <c r="U27" s="120">
        <v>0</v>
      </c>
      <c r="V27" s="120">
        <v>0</v>
      </c>
      <c r="W27" s="37"/>
    </row>
    <row r="28" spans="1:24" ht="15" customHeight="1" x14ac:dyDescent="0.2">
      <c r="A28" s="32" t="s">
        <v>210</v>
      </c>
      <c r="B28" s="120">
        <v>0</v>
      </c>
      <c r="C28" s="120">
        <v>0</v>
      </c>
      <c r="D28" s="120"/>
      <c r="E28" s="120">
        <v>0</v>
      </c>
      <c r="F28" s="120">
        <v>0</v>
      </c>
      <c r="G28" s="120"/>
      <c r="H28" s="172"/>
      <c r="I28" s="120">
        <v>0</v>
      </c>
      <c r="J28" s="120">
        <v>0</v>
      </c>
      <c r="K28" s="120"/>
      <c r="L28" s="120">
        <v>0</v>
      </c>
      <c r="M28" s="120">
        <v>0</v>
      </c>
      <c r="N28" s="120"/>
      <c r="O28" s="120">
        <v>0</v>
      </c>
      <c r="P28" s="120">
        <v>0</v>
      </c>
      <c r="Q28" s="120"/>
      <c r="R28" s="120">
        <v>0</v>
      </c>
      <c r="S28" s="120">
        <v>0</v>
      </c>
      <c r="T28" s="120"/>
      <c r="U28" s="120">
        <v>0</v>
      </c>
      <c r="V28" s="120">
        <v>0</v>
      </c>
      <c r="W28" s="37"/>
    </row>
    <row r="29" spans="1:24" ht="8.25" customHeight="1" x14ac:dyDescent="0.2">
      <c r="A29" s="48"/>
      <c r="B29" s="120"/>
      <c r="C29" s="120"/>
      <c r="D29" s="120"/>
      <c r="E29" s="120"/>
      <c r="F29" s="120"/>
      <c r="G29" s="120"/>
      <c r="H29" s="172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37"/>
    </row>
    <row r="30" spans="1:24" ht="15" customHeight="1" x14ac:dyDescent="0.2">
      <c r="A30" s="28" t="s">
        <v>219</v>
      </c>
      <c r="B30" s="121">
        <v>2</v>
      </c>
      <c r="C30" s="121">
        <v>3</v>
      </c>
      <c r="D30" s="121"/>
      <c r="E30" s="121">
        <v>0</v>
      </c>
      <c r="F30" s="121">
        <v>0</v>
      </c>
      <c r="G30" s="121"/>
      <c r="H30" s="172"/>
      <c r="I30" s="119">
        <v>0</v>
      </c>
      <c r="J30" s="119">
        <f>SUM(J31:J33)</f>
        <v>0</v>
      </c>
      <c r="K30" s="119"/>
      <c r="L30" s="119">
        <v>5</v>
      </c>
      <c r="M30" s="119">
        <f>SUM(M31:M33)</f>
        <v>4</v>
      </c>
      <c r="N30" s="119"/>
      <c r="O30" s="119">
        <v>0</v>
      </c>
      <c r="P30" s="119">
        <f>SUM(P31:P33)</f>
        <v>0</v>
      </c>
      <c r="Q30" s="119"/>
      <c r="R30" s="119">
        <v>14</v>
      </c>
      <c r="S30" s="119">
        <f>SUM(S31:S33)</f>
        <v>9</v>
      </c>
      <c r="T30" s="119"/>
      <c r="U30" s="119">
        <v>0</v>
      </c>
      <c r="V30" s="119">
        <f>SUM(V31:V33)</f>
        <v>2</v>
      </c>
      <c r="W30" s="37"/>
    </row>
    <row r="31" spans="1:24" ht="15" customHeight="1" x14ac:dyDescent="0.2">
      <c r="A31" s="32" t="s">
        <v>201</v>
      </c>
      <c r="B31" s="122">
        <v>1</v>
      </c>
      <c r="C31" s="122">
        <v>2</v>
      </c>
      <c r="D31" s="122"/>
      <c r="E31" s="121">
        <v>0</v>
      </c>
      <c r="F31" s="122">
        <v>0</v>
      </c>
      <c r="G31" s="122"/>
      <c r="H31" s="172"/>
      <c r="I31" s="120">
        <v>0</v>
      </c>
      <c r="J31" s="120">
        <v>0</v>
      </c>
      <c r="K31" s="122"/>
      <c r="L31" s="120">
        <v>0</v>
      </c>
      <c r="M31" s="120">
        <v>0</v>
      </c>
      <c r="N31" s="122"/>
      <c r="O31" s="120">
        <v>0</v>
      </c>
      <c r="P31" s="120">
        <v>0</v>
      </c>
      <c r="Q31" s="122"/>
      <c r="R31" s="120">
        <v>0</v>
      </c>
      <c r="S31" s="120">
        <v>0</v>
      </c>
      <c r="T31" s="122"/>
      <c r="U31" s="120">
        <v>0</v>
      </c>
      <c r="V31" s="120">
        <v>0</v>
      </c>
      <c r="W31" s="37"/>
    </row>
    <row r="32" spans="1:24" ht="15" customHeight="1" x14ac:dyDescent="0.2">
      <c r="A32" s="32" t="s">
        <v>291</v>
      </c>
      <c r="B32" s="122">
        <v>1</v>
      </c>
      <c r="C32" s="122">
        <v>1</v>
      </c>
      <c r="D32" s="122"/>
      <c r="E32" s="121">
        <v>0</v>
      </c>
      <c r="F32" s="122">
        <v>0</v>
      </c>
      <c r="G32" s="122"/>
      <c r="H32" s="172"/>
      <c r="I32" s="120">
        <v>0</v>
      </c>
      <c r="J32" s="120">
        <v>0</v>
      </c>
      <c r="K32" s="122"/>
      <c r="L32" s="120">
        <v>5</v>
      </c>
      <c r="M32" s="120">
        <v>4</v>
      </c>
      <c r="N32" s="122"/>
      <c r="O32" s="120">
        <v>0</v>
      </c>
      <c r="P32" s="120">
        <v>0</v>
      </c>
      <c r="Q32" s="122"/>
      <c r="R32" s="120">
        <v>14</v>
      </c>
      <c r="S32" s="120">
        <v>9</v>
      </c>
      <c r="T32" s="122"/>
      <c r="U32" s="120">
        <v>0</v>
      </c>
      <c r="V32" s="120">
        <v>2</v>
      </c>
      <c r="W32" s="37"/>
    </row>
    <row r="33" spans="1:23" ht="15" customHeight="1" thickBot="1" x14ac:dyDescent="0.25">
      <c r="A33" s="183" t="s">
        <v>210</v>
      </c>
      <c r="B33" s="168">
        <v>0</v>
      </c>
      <c r="C33" s="168">
        <v>0</v>
      </c>
      <c r="D33" s="168"/>
      <c r="E33" s="168">
        <v>0</v>
      </c>
      <c r="F33" s="168">
        <v>0</v>
      </c>
      <c r="G33" s="168"/>
      <c r="H33" s="173"/>
      <c r="I33" s="168">
        <v>0</v>
      </c>
      <c r="J33" s="168">
        <v>0</v>
      </c>
      <c r="K33" s="168"/>
      <c r="L33" s="168">
        <v>0</v>
      </c>
      <c r="M33" s="168">
        <v>0</v>
      </c>
      <c r="N33" s="168"/>
      <c r="O33" s="168">
        <v>0</v>
      </c>
      <c r="P33" s="168">
        <v>0</v>
      </c>
      <c r="Q33" s="168"/>
      <c r="R33" s="168">
        <v>0</v>
      </c>
      <c r="S33" s="168">
        <v>0</v>
      </c>
      <c r="T33" s="168"/>
      <c r="U33" s="168">
        <v>0</v>
      </c>
      <c r="V33" s="168">
        <v>0</v>
      </c>
      <c r="W33" s="37"/>
    </row>
    <row r="34" spans="1:23" ht="31.5" customHeight="1" x14ac:dyDescent="0.2">
      <c r="A34" s="307" t="s">
        <v>263</v>
      </c>
      <c r="B34" s="307"/>
      <c r="C34" s="307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</row>
    <row r="35" spans="1:23" ht="15.75" customHeight="1" x14ac:dyDescent="0.2">
      <c r="A35" s="33" t="s">
        <v>213</v>
      </c>
      <c r="B35" s="2"/>
      <c r="C35" s="2"/>
      <c r="D35" s="2"/>
      <c r="E35" s="2"/>
      <c r="F35" s="2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</sheetData>
  <mergeCells count="3">
    <mergeCell ref="X2:X3"/>
    <mergeCell ref="A34:V34"/>
    <mergeCell ref="A5:A6"/>
  </mergeCells>
  <hyperlinks>
    <hyperlink ref="X2" location="INDICE!A1" display="INDICE" xr:uid="{A5ABC25E-2F84-4471-9ED4-9AAA54B6BE3A}"/>
    <hyperlink ref="X2:X3" location="Contenido!A1" display="Contenido" xr:uid="{65EECD07-2F07-4686-9D9F-B496EDB719A4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3" orientation="landscape" r:id="rId1"/>
  <ignoredErrors>
    <ignoredError sqref="J13 M13:V13 P11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>
    <tabColor rgb="FFF2DAB1"/>
    <pageSetUpPr fitToPage="1"/>
  </sheetPr>
  <dimension ref="A1:Z40"/>
  <sheetViews>
    <sheetView showGridLines="0" zoomScaleNormal="100" zoomScaleSheetLayoutView="100" workbookViewId="0">
      <selection activeCell="X2" sqref="X2:X3"/>
    </sheetView>
  </sheetViews>
  <sheetFormatPr baseColWidth="10" defaultColWidth="11.42578125" defaultRowHeight="15" customHeight="1" x14ac:dyDescent="0.25"/>
  <cols>
    <col min="1" max="1" width="19.28515625" style="1" customWidth="1"/>
    <col min="2" max="3" width="8" style="1" customWidth="1"/>
    <col min="4" max="4" width="2" style="1" customWidth="1"/>
    <col min="5" max="6" width="8" style="1" customWidth="1"/>
    <col min="7" max="8" width="1.140625" style="1" customWidth="1"/>
    <col min="9" max="10" width="8" style="1" customWidth="1"/>
    <col min="11" max="11" width="2" style="1" customWidth="1"/>
    <col min="12" max="13" width="8" style="1" customWidth="1"/>
    <col min="14" max="14" width="2" style="1" customWidth="1"/>
    <col min="15" max="16" width="8" style="1" customWidth="1"/>
    <col min="17" max="17" width="2" style="1" customWidth="1"/>
    <col min="18" max="19" width="8" style="1" customWidth="1"/>
    <col min="20" max="20" width="2" style="1" customWidth="1"/>
    <col min="21" max="22" width="8" style="1" customWidth="1"/>
    <col min="23" max="16384" width="11.42578125" style="1"/>
  </cols>
  <sheetData>
    <row r="1" spans="1:26" s="2" customFormat="1" ht="15" customHeight="1" x14ac:dyDescent="0.2">
      <c r="A1" s="156" t="s">
        <v>292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"/>
      <c r="X1" s="1"/>
      <c r="Y1" s="1"/>
      <c r="Z1" s="16"/>
    </row>
    <row r="2" spans="1:26" s="2" customFormat="1" ht="15" customHeight="1" x14ac:dyDescent="0.2">
      <c r="A2" s="156" t="s">
        <v>280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"/>
      <c r="X2" s="281" t="s">
        <v>0</v>
      </c>
      <c r="Y2" s="1"/>
      <c r="Z2" s="16"/>
    </row>
    <row r="3" spans="1:26" s="2" customFormat="1" ht="15" customHeight="1" x14ac:dyDescent="0.2">
      <c r="A3" s="156" t="s">
        <v>224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"/>
      <c r="X3" s="281"/>
      <c r="Y3" s="1"/>
      <c r="Z3" s="16"/>
    </row>
    <row r="4" spans="1:26" s="2" customFormat="1" ht="15" customHeight="1" x14ac:dyDescent="0.2">
      <c r="A4" s="156" t="s">
        <v>194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"/>
      <c r="X4" s="1"/>
      <c r="Y4" s="1"/>
      <c r="Z4" s="16"/>
    </row>
    <row r="5" spans="1:26" s="2" customFormat="1" ht="15" customHeight="1" x14ac:dyDescent="0.2">
      <c r="A5" s="156" t="s">
        <v>282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"/>
      <c r="X5" s="1"/>
      <c r="Y5" s="1"/>
      <c r="Z5" s="16"/>
    </row>
    <row r="6" spans="1:26" ht="51.6" customHeight="1" x14ac:dyDescent="0.2">
      <c r="A6" s="312" t="s">
        <v>225</v>
      </c>
      <c r="B6" s="166" t="s">
        <v>284</v>
      </c>
      <c r="C6" s="166"/>
      <c r="D6" s="99"/>
      <c r="E6" s="166" t="s">
        <v>285</v>
      </c>
      <c r="F6" s="167"/>
      <c r="G6" s="99"/>
      <c r="H6" s="107"/>
      <c r="I6" s="166" t="s">
        <v>286</v>
      </c>
      <c r="J6" s="166"/>
      <c r="K6" s="99"/>
      <c r="L6" s="166" t="s">
        <v>287</v>
      </c>
      <c r="M6" s="166"/>
      <c r="N6" s="100"/>
      <c r="O6" s="166" t="s">
        <v>288</v>
      </c>
      <c r="P6" s="166"/>
      <c r="Q6" s="100"/>
      <c r="R6" s="166" t="s">
        <v>289</v>
      </c>
      <c r="S6" s="166"/>
      <c r="T6" s="100"/>
      <c r="U6" s="166" t="s">
        <v>290</v>
      </c>
      <c r="V6" s="166"/>
    </row>
    <row r="7" spans="1:26" ht="21.75" customHeight="1" x14ac:dyDescent="0.2">
      <c r="A7" s="312"/>
      <c r="B7" s="97">
        <v>2020</v>
      </c>
      <c r="C7" s="97">
        <v>2021</v>
      </c>
      <c r="D7" s="97"/>
      <c r="E7" s="97">
        <v>2020</v>
      </c>
      <c r="F7" s="97">
        <v>2021</v>
      </c>
      <c r="G7" s="97"/>
      <c r="H7" s="107"/>
      <c r="I7" s="97">
        <v>2022</v>
      </c>
      <c r="J7" s="97">
        <v>2023</v>
      </c>
      <c r="K7" s="97"/>
      <c r="L7" s="97">
        <v>2022</v>
      </c>
      <c r="M7" s="97">
        <v>2023</v>
      </c>
      <c r="N7" s="97"/>
      <c r="O7" s="97">
        <v>2022</v>
      </c>
      <c r="P7" s="97">
        <v>2023</v>
      </c>
      <c r="Q7" s="97"/>
      <c r="R7" s="97">
        <v>2022</v>
      </c>
      <c r="S7" s="97">
        <v>2023</v>
      </c>
      <c r="T7" s="97"/>
      <c r="U7" s="97">
        <v>2022</v>
      </c>
      <c r="V7" s="97">
        <v>2023</v>
      </c>
    </row>
    <row r="8" spans="1:26" ht="9" customHeight="1" x14ac:dyDescent="0.25">
      <c r="A8" s="8"/>
      <c r="B8" s="9"/>
      <c r="C8" s="9"/>
      <c r="D8" s="9"/>
      <c r="E8" s="9"/>
      <c r="F8" s="9"/>
      <c r="G8" s="9"/>
      <c r="H8" s="175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6" s="11" customFormat="1" ht="15.75" customHeight="1" x14ac:dyDescent="0.25">
      <c r="A9" s="11" t="s">
        <v>35</v>
      </c>
      <c r="B9" s="119">
        <f>SUM(B10:B36)</f>
        <v>45</v>
      </c>
      <c r="C9" s="119">
        <f>SUM(C10:C36)</f>
        <v>103</v>
      </c>
      <c r="D9" s="119"/>
      <c r="E9" s="119">
        <f>SUM(E10:E36)</f>
        <v>3</v>
      </c>
      <c r="F9" s="119">
        <f t="shared" ref="F9" si="0">SUM(F10:F36)</f>
        <v>6</v>
      </c>
      <c r="G9" s="119"/>
      <c r="H9" s="176"/>
      <c r="I9" s="119">
        <f>SUM(I10:I36)</f>
        <v>37</v>
      </c>
      <c r="J9" s="119">
        <f t="shared" ref="J9" si="1">SUM(J10:J36)</f>
        <v>35</v>
      </c>
      <c r="K9" s="119"/>
      <c r="L9" s="119">
        <f>SUM(L10:L36)</f>
        <v>181</v>
      </c>
      <c r="M9" s="119">
        <f t="shared" ref="M9" si="2">SUM(M10:M36)</f>
        <v>125</v>
      </c>
      <c r="N9" s="119"/>
      <c r="O9" s="119">
        <f>SUM(O10:O36)</f>
        <v>26</v>
      </c>
      <c r="P9" s="119">
        <f t="shared" ref="P9" si="3">SUM(P10:P36)</f>
        <v>74</v>
      </c>
      <c r="Q9" s="119"/>
      <c r="R9" s="119">
        <f>SUM(R10:R36)</f>
        <v>1179</v>
      </c>
      <c r="S9" s="119">
        <f t="shared" ref="S9" si="4">SUM(S10:S36)</f>
        <v>1350</v>
      </c>
      <c r="T9" s="119"/>
      <c r="U9" s="119">
        <f>SUM(U10:U36)</f>
        <v>412</v>
      </c>
      <c r="V9" s="119">
        <f t="shared" ref="V9" si="5">SUM(V10:V36)</f>
        <v>220</v>
      </c>
      <c r="W9" s="78"/>
    </row>
    <row r="10" spans="1:26" ht="15.75" customHeight="1" x14ac:dyDescent="0.25">
      <c r="A10" s="32" t="s">
        <v>226</v>
      </c>
      <c r="B10" s="120">
        <v>3</v>
      </c>
      <c r="C10" s="120">
        <v>12</v>
      </c>
      <c r="D10" s="120"/>
      <c r="E10" s="120">
        <v>0</v>
      </c>
      <c r="F10" s="120">
        <v>0</v>
      </c>
      <c r="G10" s="120"/>
      <c r="H10" s="177"/>
      <c r="I10" s="120">
        <v>1</v>
      </c>
      <c r="J10" s="120">
        <v>2</v>
      </c>
      <c r="K10" s="120"/>
      <c r="L10" s="120">
        <v>12</v>
      </c>
      <c r="M10" s="120">
        <v>10</v>
      </c>
      <c r="N10" s="120"/>
      <c r="O10" s="120">
        <v>0</v>
      </c>
      <c r="P10" s="120">
        <v>4</v>
      </c>
      <c r="Q10" s="120"/>
      <c r="R10" s="120">
        <v>127</v>
      </c>
      <c r="S10" s="120">
        <v>89</v>
      </c>
      <c r="T10" s="120"/>
      <c r="U10" s="120">
        <v>26</v>
      </c>
      <c r="V10" s="120">
        <v>9</v>
      </c>
    </row>
    <row r="11" spans="1:26" ht="15.75" customHeight="1" x14ac:dyDescent="0.25">
      <c r="A11" s="32" t="s">
        <v>227</v>
      </c>
      <c r="B11" s="120">
        <v>1</v>
      </c>
      <c r="C11" s="120">
        <v>10</v>
      </c>
      <c r="D11" s="120"/>
      <c r="E11" s="120">
        <v>0</v>
      </c>
      <c r="F11" s="120">
        <v>0</v>
      </c>
      <c r="G11" s="120"/>
      <c r="H11" s="177"/>
      <c r="I11" s="120">
        <v>8</v>
      </c>
      <c r="J11" s="120">
        <v>2</v>
      </c>
      <c r="K11" s="120"/>
      <c r="L11" s="120">
        <v>28</v>
      </c>
      <c r="M11" s="120">
        <v>21</v>
      </c>
      <c r="N11" s="120"/>
      <c r="O11" s="120">
        <v>1</v>
      </c>
      <c r="P11" s="120">
        <v>0</v>
      </c>
      <c r="Q11" s="120"/>
      <c r="R11" s="120">
        <v>78</v>
      </c>
      <c r="S11" s="120">
        <v>150</v>
      </c>
      <c r="T11" s="120"/>
      <c r="U11" s="120">
        <v>26</v>
      </c>
      <c r="V11" s="120">
        <v>37</v>
      </c>
    </row>
    <row r="12" spans="1:26" ht="15.75" customHeight="1" x14ac:dyDescent="0.25">
      <c r="A12" s="32" t="s">
        <v>228</v>
      </c>
      <c r="B12" s="120">
        <v>5</v>
      </c>
      <c r="C12" s="120">
        <v>9</v>
      </c>
      <c r="D12" s="120"/>
      <c r="E12" s="120">
        <v>0</v>
      </c>
      <c r="F12" s="120">
        <v>0</v>
      </c>
      <c r="G12" s="120"/>
      <c r="H12" s="177"/>
      <c r="I12" s="120">
        <v>3</v>
      </c>
      <c r="J12" s="120">
        <v>6</v>
      </c>
      <c r="K12" s="120"/>
      <c r="L12" s="120">
        <v>23</v>
      </c>
      <c r="M12" s="120">
        <v>12</v>
      </c>
      <c r="N12" s="120"/>
      <c r="O12" s="120">
        <v>2</v>
      </c>
      <c r="P12" s="120">
        <v>2</v>
      </c>
      <c r="Q12" s="120"/>
      <c r="R12" s="120">
        <v>167</v>
      </c>
      <c r="S12" s="120">
        <v>57</v>
      </c>
      <c r="T12" s="120"/>
      <c r="U12" s="120">
        <v>35</v>
      </c>
      <c r="V12" s="120">
        <v>14</v>
      </c>
    </row>
    <row r="13" spans="1:26" ht="15.75" customHeight="1" x14ac:dyDescent="0.25">
      <c r="A13" s="32" t="s">
        <v>229</v>
      </c>
      <c r="B13" s="120">
        <v>1</v>
      </c>
      <c r="C13" s="120">
        <v>5</v>
      </c>
      <c r="D13" s="120"/>
      <c r="E13" s="120">
        <v>1</v>
      </c>
      <c r="F13" s="120">
        <v>0</v>
      </c>
      <c r="G13" s="120"/>
      <c r="H13" s="177"/>
      <c r="I13" s="120">
        <v>5</v>
      </c>
      <c r="J13" s="120">
        <v>2</v>
      </c>
      <c r="K13" s="120"/>
      <c r="L13" s="120">
        <v>16</v>
      </c>
      <c r="M13" s="120">
        <v>20</v>
      </c>
      <c r="N13" s="120"/>
      <c r="O13" s="120">
        <v>0</v>
      </c>
      <c r="P13" s="120">
        <v>0</v>
      </c>
      <c r="Q13" s="120"/>
      <c r="R13" s="120">
        <v>50</v>
      </c>
      <c r="S13" s="120">
        <v>88</v>
      </c>
      <c r="T13" s="120"/>
      <c r="U13" s="120">
        <v>58</v>
      </c>
      <c r="V13" s="120">
        <v>9</v>
      </c>
    </row>
    <row r="14" spans="1:26" ht="15.75" customHeight="1" x14ac:dyDescent="0.25">
      <c r="A14" s="32" t="s">
        <v>230</v>
      </c>
      <c r="B14" s="120">
        <v>0</v>
      </c>
      <c r="C14" s="120">
        <v>0</v>
      </c>
      <c r="D14" s="120"/>
      <c r="E14" s="120">
        <v>0</v>
      </c>
      <c r="F14" s="120">
        <v>0</v>
      </c>
      <c r="G14" s="120"/>
      <c r="H14" s="177"/>
      <c r="I14" s="120">
        <v>0</v>
      </c>
      <c r="J14" s="120">
        <v>0</v>
      </c>
      <c r="K14" s="120"/>
      <c r="L14" s="120">
        <v>0</v>
      </c>
      <c r="M14" s="120">
        <v>2</v>
      </c>
      <c r="N14" s="120"/>
      <c r="O14" s="120">
        <v>0</v>
      </c>
      <c r="P14" s="120">
        <v>0</v>
      </c>
      <c r="Q14" s="120"/>
      <c r="R14" s="120">
        <v>3</v>
      </c>
      <c r="S14" s="120">
        <v>16</v>
      </c>
      <c r="T14" s="120"/>
      <c r="U14" s="120">
        <v>3</v>
      </c>
      <c r="V14" s="120">
        <v>0</v>
      </c>
    </row>
    <row r="15" spans="1:26" ht="15.75" customHeight="1" x14ac:dyDescent="0.25">
      <c r="A15" s="32" t="s">
        <v>231</v>
      </c>
      <c r="B15" s="120">
        <v>0</v>
      </c>
      <c r="C15" s="120">
        <v>2</v>
      </c>
      <c r="D15" s="120"/>
      <c r="E15" s="120">
        <v>0</v>
      </c>
      <c r="F15" s="120">
        <v>0</v>
      </c>
      <c r="G15" s="120"/>
      <c r="H15" s="177"/>
      <c r="I15" s="120">
        <v>2</v>
      </c>
      <c r="J15" s="120">
        <v>1</v>
      </c>
      <c r="K15" s="120"/>
      <c r="L15" s="120">
        <v>3</v>
      </c>
      <c r="M15" s="120">
        <v>4</v>
      </c>
      <c r="N15" s="120"/>
      <c r="O15" s="120">
        <v>3</v>
      </c>
      <c r="P15" s="120">
        <v>0</v>
      </c>
      <c r="Q15" s="120"/>
      <c r="R15" s="120">
        <v>51</v>
      </c>
      <c r="S15" s="120">
        <v>19</v>
      </c>
      <c r="T15" s="120"/>
      <c r="U15" s="120">
        <v>5</v>
      </c>
      <c r="V15" s="120">
        <v>10</v>
      </c>
    </row>
    <row r="16" spans="1:26" ht="15.75" customHeight="1" x14ac:dyDescent="0.25">
      <c r="A16" s="32" t="s">
        <v>232</v>
      </c>
      <c r="B16" s="120">
        <v>1</v>
      </c>
      <c r="C16" s="120">
        <v>2</v>
      </c>
      <c r="D16" s="120"/>
      <c r="E16" s="120">
        <v>0</v>
      </c>
      <c r="F16" s="120">
        <v>0</v>
      </c>
      <c r="G16" s="120"/>
      <c r="H16" s="177"/>
      <c r="I16" s="120">
        <v>0</v>
      </c>
      <c r="J16" s="120">
        <v>0</v>
      </c>
      <c r="K16" s="120"/>
      <c r="L16" s="120">
        <v>1</v>
      </c>
      <c r="M16" s="120">
        <v>0</v>
      </c>
      <c r="N16" s="120"/>
      <c r="O16" s="120">
        <v>0</v>
      </c>
      <c r="P16" s="120">
        <v>0</v>
      </c>
      <c r="Q16" s="120"/>
      <c r="R16" s="120">
        <v>18</v>
      </c>
      <c r="S16" s="120">
        <v>23</v>
      </c>
      <c r="T16" s="120"/>
      <c r="U16" s="120">
        <v>10</v>
      </c>
      <c r="V16" s="120">
        <v>5</v>
      </c>
    </row>
    <row r="17" spans="1:22" ht="15.75" customHeight="1" x14ac:dyDescent="0.25">
      <c r="A17" s="32" t="s">
        <v>233</v>
      </c>
      <c r="B17" s="120">
        <v>6</v>
      </c>
      <c r="C17" s="120">
        <v>4</v>
      </c>
      <c r="D17" s="120"/>
      <c r="E17" s="120">
        <v>0</v>
      </c>
      <c r="F17" s="120">
        <v>1</v>
      </c>
      <c r="G17" s="120"/>
      <c r="H17" s="177"/>
      <c r="I17" s="120">
        <v>0</v>
      </c>
      <c r="J17" s="120">
        <v>6</v>
      </c>
      <c r="K17" s="120"/>
      <c r="L17" s="120">
        <v>3</v>
      </c>
      <c r="M17" s="120">
        <v>13</v>
      </c>
      <c r="N17" s="120"/>
      <c r="O17" s="120">
        <v>3</v>
      </c>
      <c r="P17" s="120">
        <v>2</v>
      </c>
      <c r="Q17" s="120"/>
      <c r="R17" s="120">
        <v>142</v>
      </c>
      <c r="S17" s="120">
        <v>166</v>
      </c>
      <c r="T17" s="120"/>
      <c r="U17" s="120">
        <v>37</v>
      </c>
      <c r="V17" s="120">
        <v>32</v>
      </c>
    </row>
    <row r="18" spans="1:22" ht="15.75" customHeight="1" x14ac:dyDescent="0.25">
      <c r="A18" s="32" t="s">
        <v>234</v>
      </c>
      <c r="B18" s="120">
        <v>3</v>
      </c>
      <c r="C18" s="120">
        <v>4</v>
      </c>
      <c r="D18" s="120"/>
      <c r="E18" s="120">
        <v>0</v>
      </c>
      <c r="F18" s="120">
        <v>0</v>
      </c>
      <c r="G18" s="119"/>
      <c r="H18" s="176"/>
      <c r="I18" s="120">
        <v>3</v>
      </c>
      <c r="J18" s="120">
        <v>3</v>
      </c>
      <c r="K18" s="119"/>
      <c r="L18" s="120">
        <v>2</v>
      </c>
      <c r="M18" s="120">
        <v>4</v>
      </c>
      <c r="N18" s="119"/>
      <c r="O18" s="120">
        <v>0</v>
      </c>
      <c r="P18" s="120">
        <v>1</v>
      </c>
      <c r="Q18" s="119"/>
      <c r="R18" s="120">
        <v>55</v>
      </c>
      <c r="S18" s="120">
        <v>53</v>
      </c>
      <c r="T18" s="119"/>
      <c r="U18" s="120">
        <v>13</v>
      </c>
      <c r="V18" s="120">
        <v>2</v>
      </c>
    </row>
    <row r="19" spans="1:22" ht="15.75" customHeight="1" x14ac:dyDescent="0.25">
      <c r="A19" s="32" t="s">
        <v>235</v>
      </c>
      <c r="B19" s="120">
        <v>2</v>
      </c>
      <c r="C19" s="120">
        <v>8</v>
      </c>
      <c r="D19" s="120"/>
      <c r="E19" s="120">
        <v>0</v>
      </c>
      <c r="F19" s="120">
        <v>3</v>
      </c>
      <c r="G19" s="120"/>
      <c r="H19" s="177"/>
      <c r="I19" s="120">
        <v>2</v>
      </c>
      <c r="J19" s="120">
        <v>1</v>
      </c>
      <c r="K19" s="120"/>
      <c r="L19" s="120">
        <v>12</v>
      </c>
      <c r="M19" s="120">
        <v>0</v>
      </c>
      <c r="N19" s="120"/>
      <c r="O19" s="120">
        <v>4</v>
      </c>
      <c r="P19" s="120">
        <v>2</v>
      </c>
      <c r="Q19" s="120"/>
      <c r="R19" s="120">
        <v>70</v>
      </c>
      <c r="S19" s="120">
        <v>30</v>
      </c>
      <c r="T19" s="120"/>
      <c r="U19" s="120">
        <v>13</v>
      </c>
      <c r="V19" s="120">
        <v>6</v>
      </c>
    </row>
    <row r="20" spans="1:22" ht="15.75" customHeight="1" x14ac:dyDescent="0.25">
      <c r="A20" s="32" t="s">
        <v>236</v>
      </c>
      <c r="B20" s="120">
        <v>0</v>
      </c>
      <c r="C20" s="120">
        <v>1</v>
      </c>
      <c r="D20" s="120"/>
      <c r="E20" s="120">
        <v>0</v>
      </c>
      <c r="F20" s="120">
        <v>1</v>
      </c>
      <c r="G20" s="120"/>
      <c r="H20" s="177"/>
      <c r="I20" s="120">
        <v>1</v>
      </c>
      <c r="J20" s="120">
        <v>0</v>
      </c>
      <c r="K20" s="120"/>
      <c r="L20" s="120">
        <v>1</v>
      </c>
      <c r="M20" s="120">
        <v>0</v>
      </c>
      <c r="N20" s="120"/>
      <c r="O20" s="120">
        <v>0</v>
      </c>
      <c r="P20" s="120">
        <v>1</v>
      </c>
      <c r="Q20" s="120"/>
      <c r="R20" s="120">
        <v>11</v>
      </c>
      <c r="S20" s="120">
        <v>46</v>
      </c>
      <c r="T20" s="120"/>
      <c r="U20" s="120">
        <v>10</v>
      </c>
      <c r="V20" s="120">
        <v>0</v>
      </c>
    </row>
    <row r="21" spans="1:22" ht="15.75" customHeight="1" x14ac:dyDescent="0.25">
      <c r="A21" s="32" t="s">
        <v>237</v>
      </c>
      <c r="B21" s="120">
        <v>7</v>
      </c>
      <c r="C21" s="120">
        <v>5</v>
      </c>
      <c r="D21" s="120"/>
      <c r="E21" s="120">
        <v>2</v>
      </c>
      <c r="F21" s="120">
        <v>0</v>
      </c>
      <c r="G21" s="120"/>
      <c r="H21" s="177"/>
      <c r="I21" s="120">
        <v>7</v>
      </c>
      <c r="J21" s="120">
        <v>2</v>
      </c>
      <c r="K21" s="120"/>
      <c r="L21" s="120">
        <v>11</v>
      </c>
      <c r="M21" s="120">
        <v>16</v>
      </c>
      <c r="N21" s="120"/>
      <c r="O21" s="120">
        <v>8</v>
      </c>
      <c r="P21" s="120">
        <v>3</v>
      </c>
      <c r="Q21" s="120"/>
      <c r="R21" s="120">
        <v>37</v>
      </c>
      <c r="S21" s="120">
        <v>91</v>
      </c>
      <c r="T21" s="120"/>
      <c r="U21" s="120">
        <v>9</v>
      </c>
      <c r="V21" s="120">
        <v>5</v>
      </c>
    </row>
    <row r="22" spans="1:22" ht="15.75" customHeight="1" x14ac:dyDescent="0.25">
      <c r="A22" s="32" t="s">
        <v>238</v>
      </c>
      <c r="B22" s="120">
        <v>0</v>
      </c>
      <c r="C22" s="120">
        <v>2</v>
      </c>
      <c r="D22" s="120"/>
      <c r="E22" s="120">
        <v>0</v>
      </c>
      <c r="F22" s="120">
        <v>0</v>
      </c>
      <c r="G22" s="120"/>
      <c r="H22" s="177"/>
      <c r="I22" s="120">
        <v>0</v>
      </c>
      <c r="J22" s="120">
        <v>0</v>
      </c>
      <c r="K22" s="120"/>
      <c r="L22" s="120">
        <v>0</v>
      </c>
      <c r="M22" s="120">
        <v>0</v>
      </c>
      <c r="N22" s="120"/>
      <c r="O22" s="120">
        <v>0</v>
      </c>
      <c r="P22" s="120">
        <v>0</v>
      </c>
      <c r="Q22" s="120"/>
      <c r="R22" s="120">
        <v>3</v>
      </c>
      <c r="S22" s="120">
        <v>13</v>
      </c>
      <c r="T22" s="120"/>
      <c r="U22" s="120">
        <v>3</v>
      </c>
      <c r="V22" s="120">
        <v>6</v>
      </c>
    </row>
    <row r="23" spans="1:22" ht="15.75" customHeight="1" x14ac:dyDescent="0.25">
      <c r="A23" s="32" t="s">
        <v>239</v>
      </c>
      <c r="B23" s="120">
        <v>1</v>
      </c>
      <c r="C23" s="120">
        <v>7</v>
      </c>
      <c r="D23" s="120"/>
      <c r="E23" s="120">
        <v>0</v>
      </c>
      <c r="F23" s="120">
        <v>0</v>
      </c>
      <c r="G23" s="120"/>
      <c r="H23" s="177"/>
      <c r="I23" s="120">
        <v>2</v>
      </c>
      <c r="J23" s="120">
        <v>2</v>
      </c>
      <c r="K23" s="120"/>
      <c r="L23" s="120">
        <v>31</v>
      </c>
      <c r="M23" s="120">
        <v>6</v>
      </c>
      <c r="N23" s="120"/>
      <c r="O23" s="120">
        <v>3</v>
      </c>
      <c r="P23" s="120">
        <v>0</v>
      </c>
      <c r="Q23" s="120"/>
      <c r="R23" s="120">
        <v>153</v>
      </c>
      <c r="S23" s="120">
        <v>141</v>
      </c>
      <c r="T23" s="120"/>
      <c r="U23" s="120">
        <v>31</v>
      </c>
      <c r="V23" s="120">
        <v>46</v>
      </c>
    </row>
    <row r="24" spans="1:22" ht="15.75" customHeight="1" x14ac:dyDescent="0.25">
      <c r="A24" s="32" t="s">
        <v>240</v>
      </c>
      <c r="B24" s="120">
        <v>1</v>
      </c>
      <c r="C24" s="120">
        <v>1</v>
      </c>
      <c r="D24" s="120"/>
      <c r="E24" s="120">
        <v>0</v>
      </c>
      <c r="F24" s="120">
        <v>0</v>
      </c>
      <c r="G24" s="120"/>
      <c r="H24" s="177"/>
      <c r="I24" s="120">
        <v>0</v>
      </c>
      <c r="J24" s="120">
        <v>1</v>
      </c>
      <c r="K24" s="120"/>
      <c r="L24" s="120">
        <v>0</v>
      </c>
      <c r="M24" s="120">
        <v>0</v>
      </c>
      <c r="N24" s="120"/>
      <c r="O24" s="120">
        <v>0</v>
      </c>
      <c r="P24" s="120">
        <v>0</v>
      </c>
      <c r="Q24" s="120"/>
      <c r="R24" s="120">
        <v>13</v>
      </c>
      <c r="S24" s="120">
        <v>5</v>
      </c>
      <c r="T24" s="120"/>
      <c r="U24" s="120">
        <v>3</v>
      </c>
      <c r="V24" s="120">
        <v>0</v>
      </c>
    </row>
    <row r="25" spans="1:22" ht="15.75" customHeight="1" x14ac:dyDescent="0.25">
      <c r="A25" s="32" t="s">
        <v>241</v>
      </c>
      <c r="B25" s="120">
        <v>0</v>
      </c>
      <c r="C25" s="120">
        <v>13</v>
      </c>
      <c r="D25" s="120"/>
      <c r="E25" s="120">
        <v>0</v>
      </c>
      <c r="F25" s="120">
        <v>0</v>
      </c>
      <c r="G25" s="120"/>
      <c r="H25" s="177"/>
      <c r="I25" s="120">
        <v>0</v>
      </c>
      <c r="J25" s="120">
        <v>0</v>
      </c>
      <c r="K25" s="120"/>
      <c r="L25" s="120">
        <v>2</v>
      </c>
      <c r="M25" s="120">
        <v>0</v>
      </c>
      <c r="N25" s="120"/>
      <c r="O25" s="120">
        <v>0</v>
      </c>
      <c r="P25" s="120">
        <v>1</v>
      </c>
      <c r="Q25" s="120"/>
      <c r="R25" s="120">
        <v>12</v>
      </c>
      <c r="S25" s="120">
        <v>20</v>
      </c>
      <c r="T25" s="120"/>
      <c r="U25" s="120">
        <v>11</v>
      </c>
      <c r="V25" s="120">
        <v>3</v>
      </c>
    </row>
    <row r="26" spans="1:22" ht="15.75" customHeight="1" x14ac:dyDescent="0.25">
      <c r="A26" s="32" t="s">
        <v>242</v>
      </c>
      <c r="B26" s="120">
        <v>10</v>
      </c>
      <c r="C26" s="120">
        <v>1</v>
      </c>
      <c r="D26" s="120"/>
      <c r="E26" s="120">
        <v>0</v>
      </c>
      <c r="F26" s="120">
        <v>0</v>
      </c>
      <c r="G26" s="119"/>
      <c r="H26" s="176"/>
      <c r="I26" s="120">
        <v>2</v>
      </c>
      <c r="J26" s="120">
        <v>0</v>
      </c>
      <c r="K26" s="119"/>
      <c r="L26" s="120">
        <v>0</v>
      </c>
      <c r="M26" s="120">
        <v>0</v>
      </c>
      <c r="N26" s="119"/>
      <c r="O26" s="120">
        <v>1</v>
      </c>
      <c r="P26" s="120">
        <v>0</v>
      </c>
      <c r="Q26" s="119"/>
      <c r="R26" s="120">
        <v>9</v>
      </c>
      <c r="S26" s="120">
        <v>11</v>
      </c>
      <c r="T26" s="119"/>
      <c r="U26" s="120">
        <v>17</v>
      </c>
      <c r="V26" s="120">
        <v>0</v>
      </c>
    </row>
    <row r="27" spans="1:22" ht="15.75" customHeight="1" x14ac:dyDescent="0.25">
      <c r="A27" s="32" t="s">
        <v>243</v>
      </c>
      <c r="B27" s="120">
        <v>0</v>
      </c>
      <c r="C27" s="120">
        <v>1</v>
      </c>
      <c r="D27" s="120"/>
      <c r="E27" s="120">
        <v>0</v>
      </c>
      <c r="F27" s="120">
        <v>0</v>
      </c>
      <c r="G27" s="120"/>
      <c r="H27" s="177"/>
      <c r="I27" s="120">
        <v>0</v>
      </c>
      <c r="J27" s="120">
        <v>0</v>
      </c>
      <c r="K27" s="119"/>
      <c r="L27" s="120">
        <v>0</v>
      </c>
      <c r="M27" s="120">
        <v>0</v>
      </c>
      <c r="N27" s="119"/>
      <c r="O27" s="120">
        <v>0</v>
      </c>
      <c r="P27" s="120">
        <v>50</v>
      </c>
      <c r="Q27" s="119"/>
      <c r="R27" s="120">
        <v>33</v>
      </c>
      <c r="S27" s="120">
        <v>95</v>
      </c>
      <c r="T27" s="119"/>
      <c r="U27" s="120">
        <v>0</v>
      </c>
      <c r="V27" s="120">
        <v>1</v>
      </c>
    </row>
    <row r="28" spans="1:22" ht="15.75" customHeight="1" x14ac:dyDescent="0.25">
      <c r="A28" s="32" t="s">
        <v>244</v>
      </c>
      <c r="B28" s="120">
        <v>0</v>
      </c>
      <c r="C28" s="120">
        <v>0</v>
      </c>
      <c r="D28" s="120"/>
      <c r="E28" s="120">
        <v>0</v>
      </c>
      <c r="F28" s="120">
        <v>0</v>
      </c>
      <c r="G28" s="120"/>
      <c r="H28" s="177"/>
      <c r="I28" s="120">
        <v>0</v>
      </c>
      <c r="J28" s="120">
        <v>1</v>
      </c>
      <c r="K28" s="119"/>
      <c r="L28" s="120">
        <v>0</v>
      </c>
      <c r="M28" s="120">
        <v>1</v>
      </c>
      <c r="N28" s="119"/>
      <c r="O28" s="120">
        <v>0</v>
      </c>
      <c r="P28" s="120">
        <v>0</v>
      </c>
      <c r="Q28" s="119"/>
      <c r="R28" s="120">
        <v>10</v>
      </c>
      <c r="S28" s="120">
        <v>14</v>
      </c>
      <c r="T28" s="119"/>
      <c r="U28" s="120">
        <v>0</v>
      </c>
      <c r="V28" s="120">
        <v>5</v>
      </c>
    </row>
    <row r="29" spans="1:22" ht="15.75" customHeight="1" x14ac:dyDescent="0.25">
      <c r="A29" s="32" t="s">
        <v>245</v>
      </c>
      <c r="B29" s="120">
        <v>0</v>
      </c>
      <c r="C29" s="120">
        <v>3</v>
      </c>
      <c r="D29" s="120"/>
      <c r="E29" s="120">
        <v>0</v>
      </c>
      <c r="F29" s="120">
        <v>0</v>
      </c>
      <c r="G29" s="120"/>
      <c r="H29" s="177"/>
      <c r="I29" s="120">
        <v>0</v>
      </c>
      <c r="J29" s="120">
        <v>1</v>
      </c>
      <c r="K29" s="119"/>
      <c r="L29" s="120">
        <v>5</v>
      </c>
      <c r="M29" s="120">
        <v>0</v>
      </c>
      <c r="N29" s="119"/>
      <c r="O29" s="120">
        <v>0</v>
      </c>
      <c r="P29" s="120">
        <v>0</v>
      </c>
      <c r="Q29" s="119"/>
      <c r="R29" s="120">
        <v>7</v>
      </c>
      <c r="S29" s="120">
        <v>23</v>
      </c>
      <c r="T29" s="119"/>
      <c r="U29" s="120">
        <v>15</v>
      </c>
      <c r="V29" s="120">
        <v>2</v>
      </c>
    </row>
    <row r="30" spans="1:22" ht="15.75" customHeight="1" x14ac:dyDescent="0.25">
      <c r="A30" s="32" t="s">
        <v>246</v>
      </c>
      <c r="B30" s="120">
        <v>0</v>
      </c>
      <c r="C30" s="120">
        <v>2</v>
      </c>
      <c r="D30" s="120"/>
      <c r="E30" s="120">
        <v>0</v>
      </c>
      <c r="F30" s="120">
        <v>0</v>
      </c>
      <c r="G30" s="120"/>
      <c r="H30" s="177"/>
      <c r="I30" s="120">
        <v>0</v>
      </c>
      <c r="J30" s="120">
        <v>0</v>
      </c>
      <c r="K30" s="119"/>
      <c r="L30" s="120">
        <v>5</v>
      </c>
      <c r="M30" s="120">
        <v>2</v>
      </c>
      <c r="N30" s="119"/>
      <c r="O30" s="120">
        <v>0</v>
      </c>
      <c r="P30" s="120">
        <v>0</v>
      </c>
      <c r="Q30" s="119"/>
      <c r="R30" s="120">
        <v>31</v>
      </c>
      <c r="S30" s="120">
        <v>18</v>
      </c>
      <c r="T30" s="119"/>
      <c r="U30" s="120">
        <v>34</v>
      </c>
      <c r="V30" s="120">
        <v>0</v>
      </c>
    </row>
    <row r="31" spans="1:22" ht="15.75" customHeight="1" x14ac:dyDescent="0.25">
      <c r="A31" s="32" t="s">
        <v>247</v>
      </c>
      <c r="B31" s="120">
        <v>1</v>
      </c>
      <c r="C31" s="120">
        <v>0</v>
      </c>
      <c r="D31" s="120"/>
      <c r="E31" s="120">
        <v>0</v>
      </c>
      <c r="F31" s="120">
        <v>0</v>
      </c>
      <c r="G31" s="120"/>
      <c r="H31" s="177"/>
      <c r="I31" s="120">
        <v>0</v>
      </c>
      <c r="J31" s="120">
        <v>0</v>
      </c>
      <c r="K31" s="119"/>
      <c r="L31" s="120">
        <v>1</v>
      </c>
      <c r="M31" s="120">
        <v>1</v>
      </c>
      <c r="N31" s="119"/>
      <c r="O31" s="120">
        <v>0</v>
      </c>
      <c r="P31" s="120">
        <v>0</v>
      </c>
      <c r="Q31" s="119"/>
      <c r="R31" s="120">
        <v>1</v>
      </c>
      <c r="S31" s="120">
        <v>5</v>
      </c>
      <c r="T31" s="119"/>
      <c r="U31" s="120">
        <v>0</v>
      </c>
      <c r="V31" s="120">
        <v>1</v>
      </c>
    </row>
    <row r="32" spans="1:22" ht="15.75" customHeight="1" x14ac:dyDescent="0.25">
      <c r="A32" s="32" t="s">
        <v>248</v>
      </c>
      <c r="B32" s="120">
        <v>0</v>
      </c>
      <c r="C32" s="120">
        <v>0</v>
      </c>
      <c r="D32" s="120"/>
      <c r="E32" s="120">
        <v>0</v>
      </c>
      <c r="F32" s="120">
        <v>0</v>
      </c>
      <c r="G32" s="120"/>
      <c r="H32" s="177"/>
      <c r="I32" s="120">
        <v>0</v>
      </c>
      <c r="J32" s="120">
        <v>0</v>
      </c>
      <c r="K32" s="119"/>
      <c r="L32" s="120">
        <v>0</v>
      </c>
      <c r="M32" s="120">
        <v>0</v>
      </c>
      <c r="N32" s="119"/>
      <c r="O32" s="120">
        <v>0</v>
      </c>
      <c r="P32" s="120">
        <v>0</v>
      </c>
      <c r="Q32" s="119"/>
      <c r="R32" s="120">
        <v>3</v>
      </c>
      <c r="S32" s="120">
        <v>36</v>
      </c>
      <c r="T32" s="119"/>
      <c r="U32" s="120">
        <v>5</v>
      </c>
      <c r="V32" s="120">
        <v>1</v>
      </c>
    </row>
    <row r="33" spans="1:22" ht="15.75" customHeight="1" x14ac:dyDescent="0.25">
      <c r="A33" s="32" t="s">
        <v>249</v>
      </c>
      <c r="B33" s="120">
        <v>0</v>
      </c>
      <c r="C33" s="120">
        <v>0</v>
      </c>
      <c r="D33" s="120"/>
      <c r="E33" s="120">
        <v>0</v>
      </c>
      <c r="F33" s="120">
        <v>0</v>
      </c>
      <c r="G33" s="120"/>
      <c r="H33" s="177"/>
      <c r="I33" s="120">
        <v>0</v>
      </c>
      <c r="J33" s="120">
        <v>0</v>
      </c>
      <c r="K33" s="119"/>
      <c r="L33" s="120">
        <v>0</v>
      </c>
      <c r="M33" s="120">
        <v>1</v>
      </c>
      <c r="N33" s="119"/>
      <c r="O33" s="120">
        <v>0</v>
      </c>
      <c r="P33" s="120">
        <v>0</v>
      </c>
      <c r="Q33" s="119"/>
      <c r="R33" s="120">
        <v>1</v>
      </c>
      <c r="S33" s="120">
        <v>4</v>
      </c>
      <c r="T33" s="119"/>
      <c r="U33" s="120">
        <v>0</v>
      </c>
      <c r="V33" s="120">
        <v>0</v>
      </c>
    </row>
    <row r="34" spans="1:22" ht="15.75" customHeight="1" x14ac:dyDescent="0.25">
      <c r="A34" s="32" t="s">
        <v>250</v>
      </c>
      <c r="B34" s="120">
        <v>1</v>
      </c>
      <c r="C34" s="120">
        <v>3</v>
      </c>
      <c r="D34" s="120"/>
      <c r="E34" s="120">
        <v>0</v>
      </c>
      <c r="F34" s="120">
        <v>0</v>
      </c>
      <c r="G34" s="120"/>
      <c r="H34" s="177"/>
      <c r="I34" s="120">
        <v>0</v>
      </c>
      <c r="J34" s="120">
        <v>0</v>
      </c>
      <c r="K34" s="119"/>
      <c r="L34" s="120">
        <v>22</v>
      </c>
      <c r="M34" s="120">
        <v>10</v>
      </c>
      <c r="N34" s="119"/>
      <c r="O34" s="120">
        <v>1</v>
      </c>
      <c r="P34" s="120">
        <v>7</v>
      </c>
      <c r="Q34" s="119"/>
      <c r="R34" s="120">
        <v>25</v>
      </c>
      <c r="S34" s="120">
        <v>68</v>
      </c>
      <c r="T34" s="119"/>
      <c r="U34" s="120">
        <v>13</v>
      </c>
      <c r="V34" s="120">
        <v>2</v>
      </c>
    </row>
    <row r="35" spans="1:22" ht="15.75" customHeight="1" x14ac:dyDescent="0.25">
      <c r="A35" s="32" t="s">
        <v>251</v>
      </c>
      <c r="B35" s="120">
        <v>2</v>
      </c>
      <c r="C35" s="120">
        <v>8</v>
      </c>
      <c r="D35" s="120"/>
      <c r="E35" s="120">
        <v>0</v>
      </c>
      <c r="F35" s="120">
        <v>1</v>
      </c>
      <c r="G35" s="120"/>
      <c r="H35" s="177"/>
      <c r="I35" s="120">
        <v>1</v>
      </c>
      <c r="J35" s="120">
        <v>5</v>
      </c>
      <c r="K35" s="119"/>
      <c r="L35" s="120">
        <v>3</v>
      </c>
      <c r="M35" s="120">
        <v>2</v>
      </c>
      <c r="N35" s="119"/>
      <c r="O35" s="120">
        <v>0</v>
      </c>
      <c r="P35" s="120">
        <v>1</v>
      </c>
      <c r="Q35" s="119"/>
      <c r="R35" s="120">
        <v>33</v>
      </c>
      <c r="S35" s="120">
        <v>69</v>
      </c>
      <c r="T35" s="119"/>
      <c r="U35" s="120">
        <v>3</v>
      </c>
      <c r="V35" s="120">
        <v>6</v>
      </c>
    </row>
    <row r="36" spans="1:22" ht="15.75" customHeight="1" thickBot="1" x14ac:dyDescent="0.3">
      <c r="A36" s="183" t="s">
        <v>252</v>
      </c>
      <c r="B36" s="152">
        <v>0</v>
      </c>
      <c r="C36" s="152">
        <v>0</v>
      </c>
      <c r="D36" s="168"/>
      <c r="E36" s="168">
        <v>0</v>
      </c>
      <c r="F36" s="168">
        <v>0</v>
      </c>
      <c r="G36" s="168"/>
      <c r="H36" s="178"/>
      <c r="I36" s="168">
        <v>0</v>
      </c>
      <c r="J36" s="168">
        <v>0</v>
      </c>
      <c r="K36" s="168"/>
      <c r="L36" s="168">
        <v>0</v>
      </c>
      <c r="M36" s="168">
        <v>0</v>
      </c>
      <c r="N36" s="168"/>
      <c r="O36" s="168">
        <v>0</v>
      </c>
      <c r="P36" s="168">
        <v>0</v>
      </c>
      <c r="Q36" s="168"/>
      <c r="R36" s="168">
        <v>36</v>
      </c>
      <c r="S36" s="168">
        <v>0</v>
      </c>
      <c r="T36" s="168"/>
      <c r="U36" s="168">
        <v>32</v>
      </c>
      <c r="V36" s="168">
        <v>18</v>
      </c>
    </row>
    <row r="37" spans="1:22" ht="15" customHeight="1" x14ac:dyDescent="0.25">
      <c r="A37" s="307" t="s">
        <v>220</v>
      </c>
      <c r="B37" s="307"/>
      <c r="C37" s="307"/>
      <c r="D37" s="307"/>
      <c r="E37" s="307"/>
      <c r="F37" s="307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</row>
    <row r="38" spans="1:22" ht="27.75" customHeight="1" x14ac:dyDescent="0.25">
      <c r="A38" s="306" t="s">
        <v>221</v>
      </c>
      <c r="B38" s="306"/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</row>
    <row r="39" spans="1:22" ht="27.75" customHeight="1" x14ac:dyDescent="0.25">
      <c r="A39" s="306" t="s">
        <v>222</v>
      </c>
      <c r="B39" s="306"/>
      <c r="C39" s="306"/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</row>
    <row r="40" spans="1:22" ht="15.75" customHeight="1" x14ac:dyDescent="0.2">
      <c r="A40" s="33" t="s">
        <v>293</v>
      </c>
      <c r="B40" s="33"/>
      <c r="C40" s="33"/>
      <c r="D40" s="33"/>
      <c r="E40" s="33"/>
      <c r="F40" s="33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</sheetData>
  <mergeCells count="5">
    <mergeCell ref="A38:V38"/>
    <mergeCell ref="A39:V39"/>
    <mergeCell ref="A37:F37"/>
    <mergeCell ref="X2:X3"/>
    <mergeCell ref="A6:A7"/>
  </mergeCells>
  <hyperlinks>
    <hyperlink ref="X2" location="INDICE!A1" display="INDICE" xr:uid="{FB436CA5-447A-4759-87CC-F9600BBABBB0}"/>
    <hyperlink ref="X2:X3" location="Contenido!A1" display="Contenido" xr:uid="{A3ECF7E3-953D-4D8F-A158-305944FF819A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tabColor rgb="FFC1C5C8"/>
    <pageSetUpPr fitToPage="1"/>
  </sheetPr>
  <dimension ref="A1:AA21"/>
  <sheetViews>
    <sheetView showGridLines="0" zoomScaleNormal="100" zoomScaleSheetLayoutView="100" workbookViewId="0">
      <selection activeCell="W2" sqref="W2:W3"/>
    </sheetView>
  </sheetViews>
  <sheetFormatPr baseColWidth="10" defaultColWidth="11.42578125" defaultRowHeight="15" customHeight="1" x14ac:dyDescent="0.2"/>
  <cols>
    <col min="1" max="1" width="31.42578125" style="2" customWidth="1"/>
    <col min="2" max="7" width="6.7109375" style="2" customWidth="1"/>
    <col min="8" max="8" width="1.7109375" style="2" customWidth="1"/>
    <col min="9" max="14" width="6.7109375" style="2" customWidth="1"/>
    <col min="15" max="15" width="1.7109375" style="2" customWidth="1"/>
    <col min="16" max="21" width="6.7109375" style="2" customWidth="1"/>
    <col min="22" max="16384" width="11.42578125" style="1"/>
  </cols>
  <sheetData>
    <row r="1" spans="1:27" s="2" customFormat="1" ht="15" customHeight="1" x14ac:dyDescent="0.2">
      <c r="A1" s="156" t="s">
        <v>294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Y1" s="16"/>
    </row>
    <row r="2" spans="1:27" s="2" customFormat="1" ht="15" customHeight="1" x14ac:dyDescent="0.2">
      <c r="A2" s="179" t="s">
        <v>295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W2" s="281" t="s">
        <v>0</v>
      </c>
      <c r="Y2" s="16"/>
    </row>
    <row r="3" spans="1:27" s="2" customFormat="1" ht="15" customHeight="1" x14ac:dyDescent="0.2">
      <c r="A3" s="156" t="s">
        <v>296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W3" s="281"/>
      <c r="Y3" s="16"/>
    </row>
    <row r="4" spans="1:27" s="2" customFormat="1" ht="15" customHeight="1" x14ac:dyDescent="0.2">
      <c r="A4" s="156" t="s">
        <v>194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Y4" s="16"/>
    </row>
    <row r="5" spans="1:27" s="2" customFormat="1" ht="15" customHeight="1" x14ac:dyDescent="0.2">
      <c r="A5" s="156" t="s">
        <v>195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Y5" s="16"/>
    </row>
    <row r="6" spans="1:27" s="2" customFormat="1" ht="20.25" customHeight="1" x14ac:dyDescent="0.2">
      <c r="A6" s="303" t="s">
        <v>196</v>
      </c>
      <c r="B6" s="162" t="s">
        <v>35</v>
      </c>
      <c r="C6" s="162"/>
      <c r="D6" s="162"/>
      <c r="E6" s="162"/>
      <c r="F6" s="162"/>
      <c r="G6" s="162"/>
      <c r="H6" s="81"/>
      <c r="I6" s="162" t="s">
        <v>297</v>
      </c>
      <c r="J6" s="162"/>
      <c r="K6" s="162"/>
      <c r="L6" s="162"/>
      <c r="M6" s="162"/>
      <c r="N6" s="162"/>
      <c r="O6" s="81"/>
      <c r="P6" s="162" t="s">
        <v>298</v>
      </c>
      <c r="Q6" s="162"/>
      <c r="R6" s="162"/>
      <c r="S6" s="162"/>
      <c r="T6" s="162"/>
      <c r="U6" s="162"/>
    </row>
    <row r="7" spans="1:27" ht="20.25" customHeight="1" x14ac:dyDescent="0.25">
      <c r="A7" s="303" t="s">
        <v>299</v>
      </c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</row>
    <row r="8" spans="1:27" s="2" customFormat="1" ht="12.75" x14ac:dyDescent="0.2">
      <c r="A8" s="67"/>
      <c r="B8" s="68"/>
      <c r="C8" s="69"/>
      <c r="D8" s="69"/>
      <c r="E8" s="69"/>
      <c r="F8" s="69"/>
      <c r="G8" s="69"/>
      <c r="H8" s="68"/>
      <c r="I8" s="69"/>
      <c r="J8" s="69"/>
      <c r="K8" s="68"/>
      <c r="L8" s="69"/>
      <c r="M8" s="69"/>
      <c r="N8" s="69"/>
      <c r="O8" s="69"/>
      <c r="P8" s="69"/>
      <c r="Q8" s="68"/>
      <c r="R8" s="69"/>
      <c r="S8" s="69"/>
      <c r="T8" s="69"/>
      <c r="U8" s="69"/>
      <c r="V8" s="68"/>
      <c r="W8" s="69"/>
      <c r="X8" s="69"/>
      <c r="Y8" s="69"/>
      <c r="Z8" s="68"/>
      <c r="AA8" s="69"/>
    </row>
    <row r="9" spans="1:27" ht="15" customHeight="1" x14ac:dyDescent="0.25">
      <c r="A9" s="150" t="s">
        <v>35</v>
      </c>
      <c r="B9" s="84">
        <f>SUM(B10:B20)</f>
        <v>499</v>
      </c>
      <c r="C9" s="84">
        <f t="shared" ref="C9:G9" si="0">SUM(C10:C20)</f>
        <v>816</v>
      </c>
      <c r="D9" s="84">
        <f t="shared" si="0"/>
        <v>97</v>
      </c>
      <c r="E9" s="84">
        <f t="shared" si="0"/>
        <v>215</v>
      </c>
      <c r="F9" s="84">
        <f t="shared" si="0"/>
        <v>483</v>
      </c>
      <c r="G9" s="84">
        <f t="shared" si="0"/>
        <v>467</v>
      </c>
      <c r="H9" s="84"/>
      <c r="I9" s="84">
        <f>SUM(I10:I20)</f>
        <v>182</v>
      </c>
      <c r="J9" s="84">
        <f t="shared" ref="J9" si="1">SUM(J10:J20)</f>
        <v>289</v>
      </c>
      <c r="K9" s="84">
        <f t="shared" ref="K9" si="2">SUM(K10:K20)</f>
        <v>25</v>
      </c>
      <c r="L9" s="84">
        <f t="shared" ref="L9" si="3">SUM(L10:L20)</f>
        <v>68</v>
      </c>
      <c r="M9" s="84">
        <f t="shared" ref="M9" si="4">SUM(M10:M20)</f>
        <v>189</v>
      </c>
      <c r="N9" s="84">
        <f t="shared" ref="N9" si="5">SUM(N10:N20)</f>
        <v>184</v>
      </c>
      <c r="O9" s="84"/>
      <c r="P9" s="84">
        <f>SUM(P10:P20)</f>
        <v>317</v>
      </c>
      <c r="Q9" s="84">
        <f t="shared" ref="Q9" si="6">SUM(Q10:Q20)</f>
        <v>527</v>
      </c>
      <c r="R9" s="84">
        <f t="shared" ref="R9" si="7">SUM(R10:R20)</f>
        <v>72</v>
      </c>
      <c r="S9" s="84">
        <f t="shared" ref="S9" si="8">SUM(S10:S20)</f>
        <v>147</v>
      </c>
      <c r="T9" s="84">
        <f t="shared" ref="T9" si="9">SUM(T10:T20)</f>
        <v>294</v>
      </c>
      <c r="U9" s="84">
        <f t="shared" ref="U9" si="10">SUM(U10:U20)</f>
        <v>283</v>
      </c>
    </row>
    <row r="10" spans="1:27" ht="15" customHeight="1" x14ac:dyDescent="0.25">
      <c r="A10" s="185" t="s">
        <v>201</v>
      </c>
      <c r="B10" s="85">
        <f>+I10+P10</f>
        <v>18</v>
      </c>
      <c r="C10" s="85">
        <f>+J10+Q10</f>
        <v>82</v>
      </c>
      <c r="D10" s="85">
        <f>+K10+R10</f>
        <v>0</v>
      </c>
      <c r="E10" s="85">
        <f>+L10+S10</f>
        <v>32</v>
      </c>
      <c r="F10" s="85">
        <f t="shared" ref="F10:G20" si="11">+M10+T10</f>
        <v>44</v>
      </c>
      <c r="G10" s="85">
        <f t="shared" si="11"/>
        <v>26</v>
      </c>
      <c r="H10" s="85"/>
      <c r="I10" s="85">
        <v>7</v>
      </c>
      <c r="J10" s="85">
        <v>35</v>
      </c>
      <c r="K10" s="85">
        <v>0</v>
      </c>
      <c r="L10" s="85">
        <v>11</v>
      </c>
      <c r="M10" s="85">
        <v>20</v>
      </c>
      <c r="N10" s="85">
        <v>8</v>
      </c>
      <c r="O10" s="85"/>
      <c r="P10" s="85">
        <v>11</v>
      </c>
      <c r="Q10" s="85">
        <v>47</v>
      </c>
      <c r="R10" s="85">
        <v>0</v>
      </c>
      <c r="S10" s="85">
        <v>21</v>
      </c>
      <c r="T10" s="85">
        <v>24</v>
      </c>
      <c r="U10" s="85">
        <v>18</v>
      </c>
    </row>
    <row r="11" spans="1:27" ht="15" customHeight="1" x14ac:dyDescent="0.25">
      <c r="A11" s="185" t="s">
        <v>202</v>
      </c>
      <c r="B11" s="85">
        <f t="shared" ref="B11:B20" si="12">+I11+P11</f>
        <v>3</v>
      </c>
      <c r="C11" s="85">
        <f t="shared" ref="C11:C20" si="13">+J11+Q11</f>
        <v>0</v>
      </c>
      <c r="D11" s="85">
        <f t="shared" ref="D11:D20" si="14">+K11+R11</f>
        <v>0</v>
      </c>
      <c r="E11" s="85">
        <f t="shared" ref="E11:E20" si="15">+L11+S11</f>
        <v>0</v>
      </c>
      <c r="F11" s="85">
        <f t="shared" si="11"/>
        <v>0</v>
      </c>
      <c r="G11" s="85">
        <f t="shared" si="11"/>
        <v>0</v>
      </c>
      <c r="H11" s="85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  <c r="O11" s="85"/>
      <c r="P11" s="85">
        <v>3</v>
      </c>
      <c r="Q11" s="85">
        <v>0</v>
      </c>
      <c r="R11" s="85">
        <v>0</v>
      </c>
      <c r="S11" s="85">
        <v>0</v>
      </c>
      <c r="T11" s="85">
        <v>0</v>
      </c>
      <c r="U11" s="85">
        <v>0</v>
      </c>
    </row>
    <row r="12" spans="1:27" ht="15" customHeight="1" x14ac:dyDescent="0.25">
      <c r="A12" s="185" t="s">
        <v>203</v>
      </c>
      <c r="B12" s="85">
        <f t="shared" si="12"/>
        <v>390</v>
      </c>
      <c r="C12" s="85">
        <f t="shared" si="13"/>
        <v>574</v>
      </c>
      <c r="D12" s="85">
        <f t="shared" si="14"/>
        <v>79</v>
      </c>
      <c r="E12" s="85">
        <f t="shared" si="15"/>
        <v>126</v>
      </c>
      <c r="F12" s="85">
        <f t="shared" si="11"/>
        <v>382</v>
      </c>
      <c r="G12" s="85">
        <f t="shared" si="11"/>
        <v>395</v>
      </c>
      <c r="H12" s="85"/>
      <c r="I12" s="85">
        <v>148</v>
      </c>
      <c r="J12" s="85">
        <v>195</v>
      </c>
      <c r="K12" s="85">
        <v>17</v>
      </c>
      <c r="L12" s="85">
        <v>36</v>
      </c>
      <c r="M12" s="85">
        <v>154</v>
      </c>
      <c r="N12" s="85">
        <v>161</v>
      </c>
      <c r="O12" s="85"/>
      <c r="P12" s="85">
        <v>242</v>
      </c>
      <c r="Q12" s="85">
        <v>379</v>
      </c>
      <c r="R12" s="85">
        <v>62</v>
      </c>
      <c r="S12" s="85">
        <v>90</v>
      </c>
      <c r="T12" s="85">
        <v>228</v>
      </c>
      <c r="U12" s="85">
        <v>234</v>
      </c>
    </row>
    <row r="13" spans="1:27" ht="15" customHeight="1" x14ac:dyDescent="0.25">
      <c r="A13" s="185" t="s">
        <v>204</v>
      </c>
      <c r="B13" s="85">
        <f t="shared" si="12"/>
        <v>28</v>
      </c>
      <c r="C13" s="85">
        <f t="shared" si="13"/>
        <v>31</v>
      </c>
      <c r="D13" s="85">
        <f t="shared" si="14"/>
        <v>6</v>
      </c>
      <c r="E13" s="85">
        <f t="shared" si="15"/>
        <v>13</v>
      </c>
      <c r="F13" s="85">
        <f t="shared" si="11"/>
        <v>10</v>
      </c>
      <c r="G13" s="85">
        <f t="shared" si="11"/>
        <v>1</v>
      </c>
      <c r="H13" s="85"/>
      <c r="I13" s="85">
        <v>10</v>
      </c>
      <c r="J13" s="85">
        <v>16</v>
      </c>
      <c r="K13" s="85">
        <v>2</v>
      </c>
      <c r="L13" s="85">
        <v>5</v>
      </c>
      <c r="M13" s="85">
        <v>2</v>
      </c>
      <c r="N13" s="85">
        <v>1</v>
      </c>
      <c r="O13" s="85"/>
      <c r="P13" s="85">
        <v>18</v>
      </c>
      <c r="Q13" s="85">
        <v>15</v>
      </c>
      <c r="R13" s="85">
        <v>4</v>
      </c>
      <c r="S13" s="85">
        <v>8</v>
      </c>
      <c r="T13" s="85">
        <v>8</v>
      </c>
      <c r="U13" s="85">
        <v>0</v>
      </c>
    </row>
    <row r="14" spans="1:27" ht="15" customHeight="1" x14ac:dyDescent="0.25">
      <c r="A14" s="185" t="s">
        <v>205</v>
      </c>
      <c r="B14" s="85">
        <f t="shared" si="12"/>
        <v>6</v>
      </c>
      <c r="C14" s="85">
        <f t="shared" si="13"/>
        <v>17</v>
      </c>
      <c r="D14" s="85">
        <f t="shared" si="14"/>
        <v>1</v>
      </c>
      <c r="E14" s="85">
        <f t="shared" si="15"/>
        <v>3</v>
      </c>
      <c r="F14" s="85">
        <f t="shared" si="11"/>
        <v>5</v>
      </c>
      <c r="G14" s="85">
        <f t="shared" si="11"/>
        <v>2</v>
      </c>
      <c r="H14" s="85"/>
      <c r="I14" s="85">
        <v>3</v>
      </c>
      <c r="J14" s="85">
        <v>6</v>
      </c>
      <c r="K14" s="85">
        <v>0</v>
      </c>
      <c r="L14" s="85">
        <v>0</v>
      </c>
      <c r="M14" s="85">
        <v>2</v>
      </c>
      <c r="N14" s="85">
        <v>0</v>
      </c>
      <c r="O14" s="85"/>
      <c r="P14" s="85">
        <v>3</v>
      </c>
      <c r="Q14" s="85">
        <v>11</v>
      </c>
      <c r="R14" s="85">
        <v>1</v>
      </c>
      <c r="S14" s="85">
        <v>3</v>
      </c>
      <c r="T14" s="85">
        <v>3</v>
      </c>
      <c r="U14" s="85">
        <v>2</v>
      </c>
    </row>
    <row r="15" spans="1:27" ht="15" customHeight="1" x14ac:dyDescent="0.25">
      <c r="A15" s="185" t="s">
        <v>206</v>
      </c>
      <c r="B15" s="85">
        <f t="shared" si="12"/>
        <v>41</v>
      </c>
      <c r="C15" s="85">
        <f t="shared" si="13"/>
        <v>65</v>
      </c>
      <c r="D15" s="85">
        <f t="shared" si="14"/>
        <v>10</v>
      </c>
      <c r="E15" s="85">
        <f t="shared" si="15"/>
        <v>10</v>
      </c>
      <c r="F15" s="85">
        <f t="shared" si="11"/>
        <v>29</v>
      </c>
      <c r="G15" s="85">
        <f t="shared" si="11"/>
        <v>17</v>
      </c>
      <c r="H15" s="85"/>
      <c r="I15" s="85">
        <v>10</v>
      </c>
      <c r="J15" s="85">
        <v>19</v>
      </c>
      <c r="K15" s="85">
        <v>5</v>
      </c>
      <c r="L15" s="85">
        <v>2</v>
      </c>
      <c r="M15" s="85">
        <v>8</v>
      </c>
      <c r="N15" s="85">
        <v>7</v>
      </c>
      <c r="O15" s="85"/>
      <c r="P15" s="85">
        <v>31</v>
      </c>
      <c r="Q15" s="85">
        <v>46</v>
      </c>
      <c r="R15" s="85">
        <v>5</v>
      </c>
      <c r="S15" s="85">
        <v>8</v>
      </c>
      <c r="T15" s="85">
        <v>21</v>
      </c>
      <c r="U15" s="85">
        <v>10</v>
      </c>
    </row>
    <row r="16" spans="1:27" ht="15" customHeight="1" x14ac:dyDescent="0.25">
      <c r="A16" s="185" t="s">
        <v>207</v>
      </c>
      <c r="B16" s="85">
        <f t="shared" ref="B16" si="16">+I16+P16</f>
        <v>0</v>
      </c>
      <c r="C16" s="85">
        <f t="shared" ref="C16" si="17">+J16+Q16</f>
        <v>0</v>
      </c>
      <c r="D16" s="85">
        <f t="shared" ref="D16" si="18">+K16+R16</f>
        <v>0</v>
      </c>
      <c r="E16" s="85">
        <f t="shared" ref="E16" si="19">+L16+S16</f>
        <v>0</v>
      </c>
      <c r="F16" s="85">
        <f t="shared" si="11"/>
        <v>0</v>
      </c>
      <c r="G16" s="85">
        <f t="shared" si="11"/>
        <v>0</v>
      </c>
      <c r="H16" s="85"/>
      <c r="I16" s="85">
        <v>0</v>
      </c>
      <c r="J16" s="85">
        <v>0</v>
      </c>
      <c r="K16" s="85">
        <v>0</v>
      </c>
      <c r="L16" s="85">
        <v>0</v>
      </c>
      <c r="M16" s="85">
        <v>0</v>
      </c>
      <c r="N16" s="85">
        <v>0</v>
      </c>
      <c r="O16" s="85"/>
      <c r="P16" s="85">
        <v>0</v>
      </c>
      <c r="Q16" s="85">
        <v>0</v>
      </c>
      <c r="R16" s="85">
        <v>0</v>
      </c>
      <c r="S16" s="85">
        <v>0</v>
      </c>
      <c r="T16" s="85">
        <v>0</v>
      </c>
      <c r="U16" s="85">
        <v>0</v>
      </c>
    </row>
    <row r="17" spans="1:21" ht="15" customHeight="1" x14ac:dyDescent="0.25">
      <c r="A17" s="185" t="s">
        <v>208</v>
      </c>
      <c r="B17" s="85">
        <f t="shared" si="12"/>
        <v>0</v>
      </c>
      <c r="C17" s="85">
        <f t="shared" si="13"/>
        <v>1</v>
      </c>
      <c r="D17" s="85">
        <f t="shared" si="14"/>
        <v>0</v>
      </c>
      <c r="E17" s="85">
        <f t="shared" si="15"/>
        <v>0</v>
      </c>
      <c r="F17" s="85">
        <f t="shared" si="11"/>
        <v>0</v>
      </c>
      <c r="G17" s="85">
        <f t="shared" si="11"/>
        <v>1</v>
      </c>
      <c r="H17" s="85"/>
      <c r="I17" s="85">
        <v>0</v>
      </c>
      <c r="J17" s="85">
        <v>1</v>
      </c>
      <c r="K17" s="85">
        <v>0</v>
      </c>
      <c r="L17" s="85">
        <v>0</v>
      </c>
      <c r="M17" s="85">
        <v>0</v>
      </c>
      <c r="N17" s="85">
        <v>0</v>
      </c>
      <c r="O17" s="85"/>
      <c r="P17" s="85">
        <v>0</v>
      </c>
      <c r="Q17" s="85">
        <v>0</v>
      </c>
      <c r="R17" s="85">
        <v>0</v>
      </c>
      <c r="S17" s="85">
        <v>0</v>
      </c>
      <c r="T17" s="85">
        <v>0</v>
      </c>
      <c r="U17" s="85">
        <v>1</v>
      </c>
    </row>
    <row r="18" spans="1:21" ht="15" customHeight="1" x14ac:dyDescent="0.25">
      <c r="A18" s="185" t="s">
        <v>209</v>
      </c>
      <c r="B18" s="85">
        <f t="shared" si="12"/>
        <v>0</v>
      </c>
      <c r="C18" s="85">
        <f t="shared" si="13"/>
        <v>0</v>
      </c>
      <c r="D18" s="85">
        <f t="shared" si="14"/>
        <v>0</v>
      </c>
      <c r="E18" s="85">
        <f t="shared" si="15"/>
        <v>0</v>
      </c>
      <c r="F18" s="85">
        <f t="shared" si="11"/>
        <v>0</v>
      </c>
      <c r="G18" s="85">
        <f t="shared" si="11"/>
        <v>0</v>
      </c>
      <c r="H18" s="85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  <c r="O18" s="85"/>
      <c r="P18" s="85">
        <v>0</v>
      </c>
      <c r="Q18" s="85">
        <v>0</v>
      </c>
      <c r="R18" s="85">
        <v>0</v>
      </c>
      <c r="S18" s="85">
        <v>0</v>
      </c>
      <c r="T18" s="85">
        <v>0</v>
      </c>
      <c r="U18" s="85">
        <v>0</v>
      </c>
    </row>
    <row r="19" spans="1:21" ht="15" customHeight="1" x14ac:dyDescent="0.25">
      <c r="A19" s="185" t="s">
        <v>210</v>
      </c>
      <c r="B19" s="85">
        <f t="shared" si="12"/>
        <v>9</v>
      </c>
      <c r="C19" s="85">
        <f t="shared" si="13"/>
        <v>41</v>
      </c>
      <c r="D19" s="85">
        <f t="shared" si="14"/>
        <v>1</v>
      </c>
      <c r="E19" s="85">
        <f t="shared" si="15"/>
        <v>11</v>
      </c>
      <c r="F19" s="85">
        <f t="shared" si="11"/>
        <v>11</v>
      </c>
      <c r="G19" s="85">
        <f t="shared" si="11"/>
        <v>22</v>
      </c>
      <c r="H19" s="85"/>
      <c r="I19" s="85">
        <v>3</v>
      </c>
      <c r="J19" s="85">
        <v>15</v>
      </c>
      <c r="K19" s="85">
        <v>1</v>
      </c>
      <c r="L19" s="85">
        <v>3</v>
      </c>
      <c r="M19" s="85">
        <v>3</v>
      </c>
      <c r="N19" s="85">
        <v>5</v>
      </c>
      <c r="O19" s="85"/>
      <c r="P19" s="85">
        <v>6</v>
      </c>
      <c r="Q19" s="85">
        <v>26</v>
      </c>
      <c r="R19" s="85">
        <v>0</v>
      </c>
      <c r="S19" s="85">
        <v>8</v>
      </c>
      <c r="T19" s="85">
        <v>8</v>
      </c>
      <c r="U19" s="85">
        <v>17</v>
      </c>
    </row>
    <row r="20" spans="1:21" ht="15" customHeight="1" thickBot="1" x14ac:dyDescent="0.3">
      <c r="A20" s="186" t="s">
        <v>211</v>
      </c>
      <c r="B20" s="154">
        <f t="shared" si="12"/>
        <v>4</v>
      </c>
      <c r="C20" s="154">
        <f t="shared" si="13"/>
        <v>5</v>
      </c>
      <c r="D20" s="154">
        <f t="shared" si="14"/>
        <v>0</v>
      </c>
      <c r="E20" s="154">
        <f t="shared" si="15"/>
        <v>20</v>
      </c>
      <c r="F20" s="154">
        <f t="shared" si="11"/>
        <v>2</v>
      </c>
      <c r="G20" s="154">
        <f t="shared" si="11"/>
        <v>3</v>
      </c>
      <c r="H20" s="154"/>
      <c r="I20" s="154">
        <v>1</v>
      </c>
      <c r="J20" s="154">
        <v>2</v>
      </c>
      <c r="K20" s="154">
        <v>0</v>
      </c>
      <c r="L20" s="154">
        <v>11</v>
      </c>
      <c r="M20" s="154">
        <v>0</v>
      </c>
      <c r="N20" s="154">
        <v>2</v>
      </c>
      <c r="O20" s="154"/>
      <c r="P20" s="154">
        <v>3</v>
      </c>
      <c r="Q20" s="154">
        <v>3</v>
      </c>
      <c r="R20" s="154">
        <v>0</v>
      </c>
      <c r="S20" s="154">
        <v>9</v>
      </c>
      <c r="T20" s="154">
        <v>2</v>
      </c>
      <c r="U20" s="154">
        <v>1</v>
      </c>
    </row>
    <row r="21" spans="1:21" ht="15" customHeight="1" x14ac:dyDescent="0.2">
      <c r="A21" s="151" t="s">
        <v>213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</row>
  </sheetData>
  <mergeCells count="2">
    <mergeCell ref="A6:A7"/>
    <mergeCell ref="W2:W3"/>
  </mergeCells>
  <hyperlinks>
    <hyperlink ref="W2" location="INDICE!A1" display="INDICE" xr:uid="{82387EF0-A391-4ABA-A8EA-D1475529CE4E}"/>
    <hyperlink ref="W2:W3" location="Contenido!A1" display="Contenido" xr:uid="{AFD2D4C2-F0B5-44C6-9405-9E2ACA1B8E03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>
    <tabColor rgb="FFC1C5C8"/>
    <pageSetUpPr fitToPage="1"/>
  </sheetPr>
  <dimension ref="A1:Z23"/>
  <sheetViews>
    <sheetView showGridLines="0" zoomScaleNormal="100" zoomScaleSheetLayoutView="100" workbookViewId="0">
      <selection activeCell="I2" sqref="I2:I3"/>
    </sheetView>
  </sheetViews>
  <sheetFormatPr baseColWidth="10" defaultColWidth="11.42578125" defaultRowHeight="15" customHeight="1" x14ac:dyDescent="0.25"/>
  <cols>
    <col min="1" max="1" width="22.5703125" style="1" customWidth="1"/>
    <col min="2" max="4" width="8.7109375" style="1" customWidth="1"/>
    <col min="5" max="7" width="8.7109375" style="29" customWidth="1"/>
    <col min="8" max="16384" width="11.42578125" style="1"/>
  </cols>
  <sheetData>
    <row r="1" spans="1:26" s="2" customFormat="1" ht="15" customHeight="1" x14ac:dyDescent="0.2">
      <c r="A1" s="157" t="s">
        <v>300</v>
      </c>
      <c r="B1" s="157"/>
      <c r="C1" s="157"/>
      <c r="D1" s="157"/>
      <c r="E1" s="157"/>
      <c r="F1" s="157"/>
      <c r="G1" s="157"/>
      <c r="L1" s="16"/>
    </row>
    <row r="2" spans="1:26" s="2" customFormat="1" ht="15" customHeight="1" x14ac:dyDescent="0.2">
      <c r="A2" s="157" t="s">
        <v>295</v>
      </c>
      <c r="B2" s="157"/>
      <c r="C2" s="157"/>
      <c r="D2" s="157"/>
      <c r="E2" s="157"/>
      <c r="F2" s="157"/>
      <c r="G2" s="157"/>
      <c r="I2" s="281" t="s">
        <v>0</v>
      </c>
      <c r="L2" s="16"/>
    </row>
    <row r="3" spans="1:26" s="2" customFormat="1" ht="15" customHeight="1" x14ac:dyDescent="0.2">
      <c r="A3" s="157" t="s">
        <v>301</v>
      </c>
      <c r="B3" s="157"/>
      <c r="C3" s="157"/>
      <c r="D3" s="157"/>
      <c r="E3" s="157"/>
      <c r="F3" s="157"/>
      <c r="G3" s="157"/>
      <c r="I3" s="281"/>
      <c r="L3" s="16"/>
    </row>
    <row r="4" spans="1:26" s="2" customFormat="1" ht="15" customHeight="1" x14ac:dyDescent="0.2">
      <c r="A4" s="157" t="s">
        <v>195</v>
      </c>
      <c r="B4" s="157"/>
      <c r="C4" s="157"/>
      <c r="D4" s="157"/>
      <c r="E4" s="157"/>
      <c r="F4" s="157"/>
      <c r="G4" s="157"/>
      <c r="L4" s="16"/>
    </row>
    <row r="5" spans="1:26" ht="21" customHeight="1" x14ac:dyDescent="0.25">
      <c r="A5" s="97" t="s">
        <v>302</v>
      </c>
      <c r="B5" s="96">
        <v>2018</v>
      </c>
      <c r="C5" s="96">
        <v>2019</v>
      </c>
      <c r="D5" s="96">
        <v>2020</v>
      </c>
      <c r="E5" s="96">
        <v>2021</v>
      </c>
      <c r="F5" s="96">
        <v>2022</v>
      </c>
      <c r="G5" s="96">
        <v>2023</v>
      </c>
    </row>
    <row r="6" spans="1:26" s="2" customFormat="1" ht="12.75" x14ac:dyDescent="0.2">
      <c r="A6" s="67"/>
      <c r="B6" s="68"/>
      <c r="C6" s="69"/>
      <c r="D6" s="69"/>
      <c r="E6" s="69"/>
      <c r="F6" s="69"/>
      <c r="G6" s="69"/>
      <c r="H6" s="69"/>
      <c r="I6" s="69"/>
      <c r="J6" s="68"/>
      <c r="K6" s="69"/>
      <c r="L6" s="69"/>
      <c r="M6" s="69"/>
      <c r="N6" s="69"/>
      <c r="O6" s="69"/>
      <c r="P6" s="68"/>
      <c r="Q6" s="69"/>
      <c r="R6" s="69"/>
      <c r="S6" s="69"/>
      <c r="T6" s="69"/>
      <c r="U6" s="68"/>
      <c r="V6" s="69"/>
      <c r="W6" s="69"/>
      <c r="X6" s="69"/>
      <c r="Y6" s="68"/>
      <c r="Z6" s="69"/>
    </row>
    <row r="7" spans="1:26" s="11" customFormat="1" ht="15" customHeight="1" x14ac:dyDescent="0.25">
      <c r="A7" s="11" t="s">
        <v>35</v>
      </c>
      <c r="B7" s="119">
        <f>SUM(B8:B9)</f>
        <v>499</v>
      </c>
      <c r="C7" s="119">
        <f t="shared" ref="C7:G7" si="0">SUM(C8:C9)</f>
        <v>816</v>
      </c>
      <c r="D7" s="119">
        <f t="shared" si="0"/>
        <v>97</v>
      </c>
      <c r="E7" s="119">
        <f t="shared" si="0"/>
        <v>215</v>
      </c>
      <c r="F7" s="119">
        <f t="shared" si="0"/>
        <v>483</v>
      </c>
      <c r="G7" s="119">
        <f t="shared" si="0"/>
        <v>467</v>
      </c>
    </row>
    <row r="8" spans="1:26" ht="15" customHeight="1" x14ac:dyDescent="0.25">
      <c r="A8" s="32" t="s">
        <v>297</v>
      </c>
      <c r="B8" s="120">
        <f t="shared" ref="B8:G9" si="1">+B12+B16+B20</f>
        <v>182</v>
      </c>
      <c r="C8" s="120">
        <f t="shared" si="1"/>
        <v>289</v>
      </c>
      <c r="D8" s="120">
        <f t="shared" si="1"/>
        <v>25</v>
      </c>
      <c r="E8" s="120">
        <f t="shared" si="1"/>
        <v>68</v>
      </c>
      <c r="F8" s="120">
        <f t="shared" si="1"/>
        <v>189</v>
      </c>
      <c r="G8" s="120">
        <f t="shared" si="1"/>
        <v>184</v>
      </c>
    </row>
    <row r="9" spans="1:26" ht="15" customHeight="1" x14ac:dyDescent="0.25">
      <c r="A9" s="32" t="s">
        <v>298</v>
      </c>
      <c r="B9" s="120">
        <f t="shared" si="1"/>
        <v>317</v>
      </c>
      <c r="C9" s="120">
        <f t="shared" si="1"/>
        <v>527</v>
      </c>
      <c r="D9" s="120">
        <f t="shared" si="1"/>
        <v>72</v>
      </c>
      <c r="E9" s="120">
        <f t="shared" si="1"/>
        <v>147</v>
      </c>
      <c r="F9" s="120">
        <f t="shared" si="1"/>
        <v>294</v>
      </c>
      <c r="G9" s="120">
        <f t="shared" si="1"/>
        <v>283</v>
      </c>
    </row>
    <row r="10" spans="1:26" ht="9" customHeight="1" x14ac:dyDescent="0.25">
      <c r="B10" s="110"/>
      <c r="C10" s="110"/>
      <c r="D10" s="110"/>
      <c r="E10" s="110"/>
      <c r="F10" s="111"/>
      <c r="G10" s="111"/>
    </row>
    <row r="11" spans="1:26" s="11" customFormat="1" ht="15" customHeight="1" x14ac:dyDescent="0.25">
      <c r="A11" s="11" t="s">
        <v>217</v>
      </c>
      <c r="B11" s="119">
        <f>SUM(B12:B13)</f>
        <v>471</v>
      </c>
      <c r="C11" s="119">
        <f t="shared" ref="C11:G11" si="2">SUM(C12:C13)</f>
        <v>785</v>
      </c>
      <c r="D11" s="119">
        <f t="shared" si="2"/>
        <v>86</v>
      </c>
      <c r="E11" s="119">
        <f t="shared" si="2"/>
        <v>193</v>
      </c>
      <c r="F11" s="119">
        <f t="shared" si="2"/>
        <v>453</v>
      </c>
      <c r="G11" s="119">
        <f t="shared" si="2"/>
        <v>440</v>
      </c>
    </row>
    <row r="12" spans="1:26" ht="15" customHeight="1" x14ac:dyDescent="0.25">
      <c r="A12" s="32" t="s">
        <v>297</v>
      </c>
      <c r="B12" s="120">
        <v>174</v>
      </c>
      <c r="C12" s="120">
        <v>279</v>
      </c>
      <c r="D12" s="120">
        <v>22</v>
      </c>
      <c r="E12" s="109">
        <v>56</v>
      </c>
      <c r="F12" s="109">
        <f>8+23+2+2+142</f>
        <v>177</v>
      </c>
      <c r="G12" s="109">
        <v>173</v>
      </c>
    </row>
    <row r="13" spans="1:26" ht="15" customHeight="1" x14ac:dyDescent="0.25">
      <c r="A13" s="32" t="s">
        <v>298</v>
      </c>
      <c r="B13" s="120">
        <v>297</v>
      </c>
      <c r="C13" s="120">
        <v>506</v>
      </c>
      <c r="D13" s="120">
        <v>64</v>
      </c>
      <c r="E13" s="109">
        <v>137</v>
      </c>
      <c r="F13" s="109">
        <f>24+8+21+3+8+212</f>
        <v>276</v>
      </c>
      <c r="G13" s="109">
        <v>267</v>
      </c>
    </row>
    <row r="14" spans="1:26" ht="9" customHeight="1" x14ac:dyDescent="0.25">
      <c r="B14" s="110"/>
      <c r="C14" s="110"/>
      <c r="D14" s="110"/>
      <c r="E14" s="110"/>
      <c r="F14" s="111"/>
      <c r="G14" s="111"/>
    </row>
    <row r="15" spans="1:26" s="11" customFormat="1" ht="15" customHeight="1" x14ac:dyDescent="0.25">
      <c r="A15" s="11" t="s">
        <v>218</v>
      </c>
      <c r="B15" s="119">
        <f>SUM(B16:B17)</f>
        <v>15</v>
      </c>
      <c r="C15" s="119">
        <f t="shared" ref="C15" si="3">SUM(C16:C17)</f>
        <v>12</v>
      </c>
      <c r="D15" s="119">
        <f t="shared" ref="D15" si="4">SUM(D16:D17)</f>
        <v>10</v>
      </c>
      <c r="E15" s="119">
        <f t="shared" ref="E15" si="5">SUM(E16:E17)</f>
        <v>2</v>
      </c>
      <c r="F15" s="119">
        <f t="shared" ref="F15" si="6">SUM(F16:F17)</f>
        <v>22</v>
      </c>
      <c r="G15" s="119">
        <f t="shared" ref="G15" si="7">SUM(G16:G17)</f>
        <v>14</v>
      </c>
    </row>
    <row r="16" spans="1:26" ht="15" customHeight="1" x14ac:dyDescent="0.25">
      <c r="A16" s="32" t="s">
        <v>297</v>
      </c>
      <c r="B16" s="120">
        <v>5</v>
      </c>
      <c r="C16" s="120">
        <v>4</v>
      </c>
      <c r="D16" s="120">
        <v>3</v>
      </c>
      <c r="E16" s="109">
        <v>1</v>
      </c>
      <c r="F16" s="109">
        <v>10</v>
      </c>
      <c r="G16" s="109">
        <v>7</v>
      </c>
    </row>
    <row r="17" spans="1:14" ht="15" customHeight="1" x14ac:dyDescent="0.25">
      <c r="A17" s="32" t="s">
        <v>298</v>
      </c>
      <c r="B17" s="120">
        <v>10</v>
      </c>
      <c r="C17" s="120">
        <v>8</v>
      </c>
      <c r="D17" s="120">
        <v>7</v>
      </c>
      <c r="E17" s="109">
        <v>1</v>
      </c>
      <c r="F17" s="109">
        <v>12</v>
      </c>
      <c r="G17" s="109">
        <v>7</v>
      </c>
    </row>
    <row r="18" spans="1:14" ht="9" customHeight="1" x14ac:dyDescent="0.25">
      <c r="B18" s="110"/>
      <c r="C18" s="110"/>
      <c r="D18" s="110"/>
      <c r="E18" s="110"/>
      <c r="F18" s="111"/>
      <c r="G18" s="111"/>
    </row>
    <row r="19" spans="1:14" s="11" customFormat="1" ht="15" customHeight="1" x14ac:dyDescent="0.25">
      <c r="A19" s="11" t="s">
        <v>219</v>
      </c>
      <c r="B19" s="119">
        <f>SUM(B20:B21)</f>
        <v>13</v>
      </c>
      <c r="C19" s="119">
        <f t="shared" ref="C19" si="8">SUM(C20:C21)</f>
        <v>19</v>
      </c>
      <c r="D19" s="119">
        <f t="shared" ref="D19" si="9">SUM(D20:D21)</f>
        <v>1</v>
      </c>
      <c r="E19" s="119">
        <f t="shared" ref="E19" si="10">SUM(E20:E21)</f>
        <v>20</v>
      </c>
      <c r="F19" s="119">
        <f t="shared" ref="F19" si="11">SUM(F20:F21)</f>
        <v>8</v>
      </c>
      <c r="G19" s="119">
        <f t="shared" ref="G19" si="12">SUM(G20:G21)</f>
        <v>13</v>
      </c>
    </row>
    <row r="20" spans="1:14" ht="15" customHeight="1" x14ac:dyDescent="0.25">
      <c r="A20" s="32" t="s">
        <v>297</v>
      </c>
      <c r="B20" s="120">
        <v>3</v>
      </c>
      <c r="C20" s="120">
        <v>6</v>
      </c>
      <c r="D20" s="120">
        <v>0</v>
      </c>
      <c r="E20" s="109">
        <v>11</v>
      </c>
      <c r="F20" s="109">
        <v>2</v>
      </c>
      <c r="G20" s="109">
        <v>4</v>
      </c>
    </row>
    <row r="21" spans="1:14" ht="15" customHeight="1" thickBot="1" x14ac:dyDescent="0.3">
      <c r="A21" s="32" t="s">
        <v>298</v>
      </c>
      <c r="B21" s="122">
        <v>10</v>
      </c>
      <c r="C21" s="122">
        <v>13</v>
      </c>
      <c r="D21" s="122">
        <v>1</v>
      </c>
      <c r="E21" s="112">
        <v>9</v>
      </c>
      <c r="F21" s="112">
        <v>6</v>
      </c>
      <c r="G21" s="112">
        <v>9</v>
      </c>
    </row>
    <row r="22" spans="1:14" ht="30.75" customHeight="1" x14ac:dyDescent="0.25">
      <c r="A22" s="305" t="s">
        <v>303</v>
      </c>
      <c r="B22" s="305"/>
      <c r="C22" s="305"/>
      <c r="D22" s="305"/>
      <c r="E22" s="305"/>
      <c r="F22" s="305"/>
      <c r="G22" s="305"/>
      <c r="H22" s="30"/>
      <c r="I22" s="30"/>
      <c r="J22" s="30"/>
      <c r="K22" s="30"/>
      <c r="L22" s="30"/>
      <c r="M22" s="30"/>
      <c r="N22" s="30"/>
    </row>
    <row r="23" spans="1:14" ht="15.75" customHeight="1" x14ac:dyDescent="0.25">
      <c r="A23" s="44" t="s">
        <v>213</v>
      </c>
      <c r="B23" s="44"/>
      <c r="C23" s="44"/>
      <c r="D23" s="44"/>
      <c r="E23" s="44"/>
      <c r="F23" s="79"/>
      <c r="G23" s="79"/>
    </row>
  </sheetData>
  <mergeCells count="2">
    <mergeCell ref="A22:G22"/>
    <mergeCell ref="I2:I3"/>
  </mergeCells>
  <hyperlinks>
    <hyperlink ref="I2" location="INDICE!A1" display="INDICE" xr:uid="{8989A9C3-3845-405F-9784-19D6BE6EA062}"/>
    <hyperlink ref="I2:I3" location="Contenido!A1" display="Contenido" xr:uid="{FBB2D992-995D-4203-AB15-0EA9C8178846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>
    <tabColor rgb="FFC1C5C8"/>
    <pageSetUpPr fitToPage="1"/>
  </sheetPr>
  <dimension ref="A1:Y47"/>
  <sheetViews>
    <sheetView showGridLines="0" zoomScaleNormal="100" zoomScaleSheetLayoutView="100" workbookViewId="0">
      <selection activeCell="W2" sqref="W2:W3"/>
    </sheetView>
  </sheetViews>
  <sheetFormatPr baseColWidth="10" defaultColWidth="11.42578125" defaultRowHeight="15" customHeight="1" x14ac:dyDescent="0.2"/>
  <cols>
    <col min="1" max="1" width="18.28515625" style="1" customWidth="1"/>
    <col min="2" max="21" width="6.5703125" style="1" customWidth="1"/>
    <col min="22" max="22" width="7.7109375" style="1" customWidth="1"/>
    <col min="23" max="59" width="10.7109375" style="2" customWidth="1"/>
    <col min="60" max="16384" width="11.42578125" style="2"/>
  </cols>
  <sheetData>
    <row r="1" spans="1:25" s="13" customFormat="1" ht="15" customHeight="1" x14ac:dyDescent="0.2">
      <c r="A1" s="156" t="s">
        <v>304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34"/>
      <c r="Y1" s="16"/>
    </row>
    <row r="2" spans="1:25" s="13" customFormat="1" ht="15" customHeight="1" x14ac:dyDescent="0.2">
      <c r="A2" s="156" t="s">
        <v>295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34"/>
      <c r="W2" s="314" t="s">
        <v>0</v>
      </c>
      <c r="Y2" s="16"/>
    </row>
    <row r="3" spans="1:25" s="13" customFormat="1" ht="15" customHeight="1" x14ac:dyDescent="0.2">
      <c r="A3" s="156" t="s">
        <v>305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34"/>
      <c r="W3" s="314"/>
      <c r="Y3" s="16"/>
    </row>
    <row r="4" spans="1:25" s="13" customFormat="1" ht="15" customHeight="1" x14ac:dyDescent="0.2">
      <c r="A4" s="156" t="s">
        <v>194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34"/>
      <c r="W4" s="35"/>
      <c r="Y4" s="16"/>
    </row>
    <row r="5" spans="1:25" s="13" customFormat="1" ht="15" customHeight="1" x14ac:dyDescent="0.2">
      <c r="A5" s="156" t="s">
        <v>195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34"/>
      <c r="W5" s="35"/>
      <c r="Y5" s="16"/>
    </row>
    <row r="6" spans="1:25" ht="21" customHeight="1" x14ac:dyDescent="0.2">
      <c r="A6" s="303" t="s">
        <v>225</v>
      </c>
      <c r="B6" s="162" t="s">
        <v>35</v>
      </c>
      <c r="C6" s="162"/>
      <c r="D6" s="162"/>
      <c r="E6" s="162"/>
      <c r="F6" s="162"/>
      <c r="G6" s="162"/>
      <c r="H6" s="81"/>
      <c r="I6" s="162" t="s">
        <v>297</v>
      </c>
      <c r="J6" s="162"/>
      <c r="K6" s="162"/>
      <c r="L6" s="162"/>
      <c r="M6" s="162"/>
      <c r="N6" s="162"/>
      <c r="O6" s="81"/>
      <c r="P6" s="162" t="s">
        <v>298</v>
      </c>
      <c r="Q6" s="162"/>
      <c r="R6" s="162"/>
      <c r="S6" s="162"/>
      <c r="T6" s="162"/>
      <c r="U6" s="162"/>
      <c r="V6" s="80"/>
    </row>
    <row r="7" spans="1:25" ht="21" customHeight="1" x14ac:dyDescent="0.2">
      <c r="A7" s="303"/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</row>
    <row r="8" spans="1:25" ht="15" customHeight="1" x14ac:dyDescent="0.2">
      <c r="A8" s="67"/>
      <c r="B8" s="68"/>
      <c r="C8" s="69"/>
      <c r="D8" s="69"/>
      <c r="E8" s="69"/>
      <c r="F8" s="69"/>
      <c r="G8" s="69"/>
      <c r="H8" s="69"/>
      <c r="I8" s="68"/>
      <c r="J8" s="69"/>
      <c r="K8" s="69"/>
      <c r="L8" s="69"/>
      <c r="M8" s="69"/>
      <c r="N8" s="69"/>
      <c r="O8" s="69"/>
      <c r="P8" s="68"/>
      <c r="Q8" s="69"/>
      <c r="R8" s="69"/>
      <c r="S8" s="69"/>
      <c r="T8" s="69"/>
      <c r="U8" s="69"/>
    </row>
    <row r="9" spans="1:25" ht="15" customHeight="1" x14ac:dyDescent="0.2">
      <c r="A9" s="36" t="s">
        <v>35</v>
      </c>
      <c r="B9" s="113">
        <f>SUM(B10:B36)</f>
        <v>499</v>
      </c>
      <c r="C9" s="113">
        <f t="shared" ref="C9:G9" si="0">SUM(C10:C36)</f>
        <v>816</v>
      </c>
      <c r="D9" s="113">
        <f t="shared" si="0"/>
        <v>97</v>
      </c>
      <c r="E9" s="113">
        <f t="shared" si="0"/>
        <v>215</v>
      </c>
      <c r="F9" s="113">
        <f t="shared" si="0"/>
        <v>483</v>
      </c>
      <c r="G9" s="113">
        <f t="shared" si="0"/>
        <v>467</v>
      </c>
      <c r="H9" s="113"/>
      <c r="I9" s="113">
        <f>SUM(I10:I36)</f>
        <v>182</v>
      </c>
      <c r="J9" s="113">
        <f t="shared" ref="J9" si="1">SUM(J10:J36)</f>
        <v>289</v>
      </c>
      <c r="K9" s="113">
        <f t="shared" ref="K9" si="2">SUM(K10:K36)</f>
        <v>25</v>
      </c>
      <c r="L9" s="113">
        <f t="shared" ref="L9" si="3">SUM(L10:L36)</f>
        <v>68</v>
      </c>
      <c r="M9" s="113">
        <f t="shared" ref="M9" si="4">SUM(M10:M36)</f>
        <v>189</v>
      </c>
      <c r="N9" s="113">
        <f t="shared" ref="N9" si="5">SUM(N10:N36)</f>
        <v>184</v>
      </c>
      <c r="O9" s="113"/>
      <c r="P9" s="113">
        <f>SUM(P10:P36)</f>
        <v>317</v>
      </c>
      <c r="Q9" s="113">
        <f t="shared" ref="Q9" si="6">SUM(Q10:Q36)</f>
        <v>527</v>
      </c>
      <c r="R9" s="113">
        <f t="shared" ref="R9" si="7">SUM(R10:R36)</f>
        <v>72</v>
      </c>
      <c r="S9" s="113">
        <f t="shared" ref="S9" si="8">SUM(S10:S36)</f>
        <v>147</v>
      </c>
      <c r="T9" s="113">
        <f t="shared" ref="T9" si="9">SUM(T10:T36)</f>
        <v>294</v>
      </c>
      <c r="U9" s="113">
        <f t="shared" ref="U9" si="10">SUM(U10:U36)</f>
        <v>283</v>
      </c>
    </row>
    <row r="10" spans="1:25" ht="15" customHeight="1" x14ac:dyDescent="0.2">
      <c r="A10" s="32" t="s">
        <v>226</v>
      </c>
      <c r="B10" s="85">
        <v>103</v>
      </c>
      <c r="C10" s="85">
        <v>63</v>
      </c>
      <c r="D10" s="85">
        <v>8</v>
      </c>
      <c r="E10" s="123">
        <f t="shared" ref="E10:E36" si="11">+L10+S10</f>
        <v>14</v>
      </c>
      <c r="F10" s="123">
        <f t="shared" ref="F10:G24" si="12">+M10+T10</f>
        <v>61</v>
      </c>
      <c r="G10" s="123">
        <f t="shared" si="12"/>
        <v>38</v>
      </c>
      <c r="H10" s="85"/>
      <c r="I10" s="85">
        <v>31</v>
      </c>
      <c r="J10" s="85">
        <v>24</v>
      </c>
      <c r="K10" s="85">
        <v>3</v>
      </c>
      <c r="L10" s="85">
        <v>6</v>
      </c>
      <c r="M10" s="85">
        <v>21</v>
      </c>
      <c r="N10" s="85">
        <v>20</v>
      </c>
      <c r="O10" s="85"/>
      <c r="P10" s="85">
        <v>72</v>
      </c>
      <c r="Q10" s="85">
        <v>39</v>
      </c>
      <c r="R10" s="85">
        <v>5</v>
      </c>
      <c r="S10" s="85">
        <v>8</v>
      </c>
      <c r="T10" s="85">
        <v>40</v>
      </c>
      <c r="U10" s="85">
        <v>18</v>
      </c>
    </row>
    <row r="11" spans="1:25" ht="15" customHeight="1" x14ac:dyDescent="0.2">
      <c r="A11" s="32" t="s">
        <v>227</v>
      </c>
      <c r="B11" s="85">
        <v>47</v>
      </c>
      <c r="C11" s="85">
        <v>61</v>
      </c>
      <c r="D11" s="85">
        <v>0</v>
      </c>
      <c r="E11" s="123">
        <f t="shared" si="11"/>
        <v>28</v>
      </c>
      <c r="F11" s="123">
        <f t="shared" si="12"/>
        <v>103</v>
      </c>
      <c r="G11" s="123">
        <f t="shared" si="12"/>
        <v>60</v>
      </c>
      <c r="H11" s="85"/>
      <c r="I11" s="85">
        <v>10</v>
      </c>
      <c r="J11" s="85">
        <v>18</v>
      </c>
      <c r="K11" s="85">
        <v>0</v>
      </c>
      <c r="L11" s="85">
        <v>10</v>
      </c>
      <c r="M11" s="85">
        <v>41</v>
      </c>
      <c r="N11" s="85">
        <v>29</v>
      </c>
      <c r="O11" s="85"/>
      <c r="P11" s="85">
        <v>37</v>
      </c>
      <c r="Q11" s="85">
        <v>43</v>
      </c>
      <c r="R11" s="85">
        <v>0</v>
      </c>
      <c r="S11" s="85">
        <v>18</v>
      </c>
      <c r="T11" s="85">
        <v>62</v>
      </c>
      <c r="U11" s="85">
        <v>31</v>
      </c>
    </row>
    <row r="12" spans="1:25" ht="15" customHeight="1" x14ac:dyDescent="0.2">
      <c r="A12" s="32" t="s">
        <v>228</v>
      </c>
      <c r="B12" s="85">
        <v>35</v>
      </c>
      <c r="C12" s="85">
        <v>30</v>
      </c>
      <c r="D12" s="85">
        <v>13</v>
      </c>
      <c r="E12" s="123">
        <f t="shared" si="11"/>
        <v>8</v>
      </c>
      <c r="F12" s="123">
        <f t="shared" si="12"/>
        <v>40</v>
      </c>
      <c r="G12" s="123">
        <f t="shared" si="12"/>
        <v>22</v>
      </c>
      <c r="H12" s="85"/>
      <c r="I12" s="85">
        <v>14</v>
      </c>
      <c r="J12" s="85">
        <v>6</v>
      </c>
      <c r="K12" s="85">
        <v>3</v>
      </c>
      <c r="L12" s="85">
        <v>3</v>
      </c>
      <c r="M12" s="85">
        <v>14</v>
      </c>
      <c r="N12" s="85">
        <v>10</v>
      </c>
      <c r="O12" s="85"/>
      <c r="P12" s="85">
        <v>21</v>
      </c>
      <c r="Q12" s="85">
        <v>24</v>
      </c>
      <c r="R12" s="85">
        <v>10</v>
      </c>
      <c r="S12" s="85">
        <v>5</v>
      </c>
      <c r="T12" s="85">
        <v>26</v>
      </c>
      <c r="U12" s="85">
        <v>12</v>
      </c>
    </row>
    <row r="13" spans="1:25" ht="15" customHeight="1" x14ac:dyDescent="0.2">
      <c r="A13" s="32" t="s">
        <v>229</v>
      </c>
      <c r="B13" s="85">
        <v>24</v>
      </c>
      <c r="C13" s="85">
        <v>66</v>
      </c>
      <c r="D13" s="85">
        <v>4</v>
      </c>
      <c r="E13" s="123">
        <f t="shared" si="11"/>
        <v>5</v>
      </c>
      <c r="F13" s="123">
        <f t="shared" si="12"/>
        <v>27</v>
      </c>
      <c r="G13" s="123">
        <f t="shared" si="12"/>
        <v>43</v>
      </c>
      <c r="H13" s="85"/>
      <c r="I13" s="85">
        <v>6</v>
      </c>
      <c r="J13" s="85">
        <v>20</v>
      </c>
      <c r="K13" s="85">
        <v>0</v>
      </c>
      <c r="L13" s="85">
        <v>2</v>
      </c>
      <c r="M13" s="85">
        <v>7</v>
      </c>
      <c r="N13" s="85">
        <v>15</v>
      </c>
      <c r="O13" s="85"/>
      <c r="P13" s="85">
        <v>18</v>
      </c>
      <c r="Q13" s="85">
        <v>46</v>
      </c>
      <c r="R13" s="85">
        <v>4</v>
      </c>
      <c r="S13" s="85">
        <v>3</v>
      </c>
      <c r="T13" s="85">
        <v>20</v>
      </c>
      <c r="U13" s="85">
        <v>28</v>
      </c>
    </row>
    <row r="14" spans="1:25" ht="15" customHeight="1" x14ac:dyDescent="0.2">
      <c r="A14" s="32" t="s">
        <v>230</v>
      </c>
      <c r="B14" s="85">
        <v>12</v>
      </c>
      <c r="C14" s="85">
        <v>9</v>
      </c>
      <c r="D14" s="85">
        <v>1</v>
      </c>
      <c r="E14" s="123">
        <f t="shared" si="11"/>
        <v>5</v>
      </c>
      <c r="F14" s="123">
        <f t="shared" si="12"/>
        <v>8</v>
      </c>
      <c r="G14" s="123">
        <f t="shared" si="12"/>
        <v>6</v>
      </c>
      <c r="H14" s="85"/>
      <c r="I14" s="85">
        <v>2</v>
      </c>
      <c r="J14" s="85">
        <v>3</v>
      </c>
      <c r="K14" s="85">
        <v>0</v>
      </c>
      <c r="L14" s="85">
        <v>1</v>
      </c>
      <c r="M14" s="85">
        <v>3</v>
      </c>
      <c r="N14" s="85">
        <v>3</v>
      </c>
      <c r="O14" s="85"/>
      <c r="P14" s="85">
        <v>10</v>
      </c>
      <c r="Q14" s="85">
        <v>6</v>
      </c>
      <c r="R14" s="85">
        <v>1</v>
      </c>
      <c r="S14" s="85">
        <v>4</v>
      </c>
      <c r="T14" s="85">
        <v>5</v>
      </c>
      <c r="U14" s="85">
        <v>3</v>
      </c>
    </row>
    <row r="15" spans="1:25" ht="15" customHeight="1" x14ac:dyDescent="0.2">
      <c r="A15" s="32" t="s">
        <v>231</v>
      </c>
      <c r="B15" s="85">
        <v>15</v>
      </c>
      <c r="C15" s="85">
        <v>16</v>
      </c>
      <c r="D15" s="85">
        <v>7</v>
      </c>
      <c r="E15" s="123">
        <f t="shared" si="11"/>
        <v>3</v>
      </c>
      <c r="F15" s="123">
        <f t="shared" si="12"/>
        <v>5</v>
      </c>
      <c r="G15" s="123">
        <f t="shared" si="12"/>
        <v>5</v>
      </c>
      <c r="H15" s="85"/>
      <c r="I15" s="85">
        <v>7</v>
      </c>
      <c r="J15" s="85">
        <v>5</v>
      </c>
      <c r="K15" s="85">
        <v>4</v>
      </c>
      <c r="L15" s="85">
        <v>1</v>
      </c>
      <c r="M15" s="85">
        <v>1</v>
      </c>
      <c r="N15" s="85">
        <v>2</v>
      </c>
      <c r="O15" s="85"/>
      <c r="P15" s="85">
        <v>8</v>
      </c>
      <c r="Q15" s="85">
        <v>11</v>
      </c>
      <c r="R15" s="85">
        <v>3</v>
      </c>
      <c r="S15" s="85">
        <v>2</v>
      </c>
      <c r="T15" s="85">
        <v>4</v>
      </c>
      <c r="U15" s="85">
        <v>3</v>
      </c>
    </row>
    <row r="16" spans="1:25" ht="15" customHeight="1" x14ac:dyDescent="0.2">
      <c r="A16" s="32" t="s">
        <v>232</v>
      </c>
      <c r="B16" s="85">
        <v>1</v>
      </c>
      <c r="C16" s="85">
        <v>6</v>
      </c>
      <c r="D16" s="85">
        <v>0</v>
      </c>
      <c r="E16" s="123">
        <f t="shared" si="11"/>
        <v>0</v>
      </c>
      <c r="F16" s="123">
        <f t="shared" si="12"/>
        <v>10</v>
      </c>
      <c r="G16" s="123">
        <f t="shared" si="12"/>
        <v>0</v>
      </c>
      <c r="H16" s="85"/>
      <c r="I16" s="85">
        <v>1</v>
      </c>
      <c r="J16" s="85">
        <v>1</v>
      </c>
      <c r="K16" s="85">
        <v>0</v>
      </c>
      <c r="L16" s="85">
        <v>0</v>
      </c>
      <c r="M16" s="85">
        <v>4</v>
      </c>
      <c r="N16" s="85">
        <v>0</v>
      </c>
      <c r="O16" s="85"/>
      <c r="P16" s="85">
        <v>0</v>
      </c>
      <c r="Q16" s="85">
        <v>5</v>
      </c>
      <c r="R16" s="85">
        <v>0</v>
      </c>
      <c r="S16" s="85">
        <v>0</v>
      </c>
      <c r="T16" s="85">
        <v>6</v>
      </c>
      <c r="U16" s="85">
        <v>0</v>
      </c>
    </row>
    <row r="17" spans="1:21" ht="15" customHeight="1" x14ac:dyDescent="0.2">
      <c r="A17" s="32" t="s">
        <v>233</v>
      </c>
      <c r="B17" s="85">
        <v>43</v>
      </c>
      <c r="C17" s="85">
        <v>116</v>
      </c>
      <c r="D17" s="85">
        <v>9</v>
      </c>
      <c r="E17" s="123">
        <f t="shared" si="11"/>
        <v>26</v>
      </c>
      <c r="F17" s="123">
        <f t="shared" si="12"/>
        <v>35</v>
      </c>
      <c r="G17" s="123">
        <f t="shared" si="12"/>
        <v>40</v>
      </c>
      <c r="H17" s="85"/>
      <c r="I17" s="85">
        <v>26</v>
      </c>
      <c r="J17" s="85">
        <v>45</v>
      </c>
      <c r="K17" s="85">
        <v>2</v>
      </c>
      <c r="L17" s="85">
        <v>8</v>
      </c>
      <c r="M17" s="85">
        <v>16</v>
      </c>
      <c r="N17" s="85">
        <v>13</v>
      </c>
      <c r="O17" s="85"/>
      <c r="P17" s="85">
        <v>17</v>
      </c>
      <c r="Q17" s="85">
        <v>71</v>
      </c>
      <c r="R17" s="85">
        <v>7</v>
      </c>
      <c r="S17" s="85">
        <v>18</v>
      </c>
      <c r="T17" s="85">
        <v>19</v>
      </c>
      <c r="U17" s="85">
        <v>27</v>
      </c>
    </row>
    <row r="18" spans="1:21" ht="15" customHeight="1" x14ac:dyDescent="0.2">
      <c r="A18" s="32" t="s">
        <v>234</v>
      </c>
      <c r="B18" s="85">
        <v>10</v>
      </c>
      <c r="C18" s="85">
        <v>42</v>
      </c>
      <c r="D18" s="85">
        <v>13</v>
      </c>
      <c r="E18" s="123">
        <f t="shared" si="11"/>
        <v>9</v>
      </c>
      <c r="F18" s="123">
        <f t="shared" si="12"/>
        <v>14</v>
      </c>
      <c r="G18" s="123">
        <f t="shared" si="12"/>
        <v>16</v>
      </c>
      <c r="H18" s="85"/>
      <c r="I18" s="85">
        <v>4</v>
      </c>
      <c r="J18" s="85">
        <v>12</v>
      </c>
      <c r="K18" s="85">
        <v>1</v>
      </c>
      <c r="L18" s="85">
        <v>1</v>
      </c>
      <c r="M18" s="85">
        <v>9</v>
      </c>
      <c r="N18" s="85">
        <v>5</v>
      </c>
      <c r="O18" s="85"/>
      <c r="P18" s="85">
        <v>6</v>
      </c>
      <c r="Q18" s="85">
        <v>30</v>
      </c>
      <c r="R18" s="85">
        <v>12</v>
      </c>
      <c r="S18" s="85">
        <v>8</v>
      </c>
      <c r="T18" s="85">
        <v>5</v>
      </c>
      <c r="U18" s="85">
        <v>11</v>
      </c>
    </row>
    <row r="19" spans="1:21" ht="15" customHeight="1" x14ac:dyDescent="0.2">
      <c r="A19" s="32" t="s">
        <v>235</v>
      </c>
      <c r="B19" s="85">
        <v>21</v>
      </c>
      <c r="C19" s="85">
        <v>25</v>
      </c>
      <c r="D19" s="85">
        <v>4</v>
      </c>
      <c r="E19" s="123">
        <f t="shared" si="11"/>
        <v>5</v>
      </c>
      <c r="F19" s="123">
        <f t="shared" si="12"/>
        <v>9</v>
      </c>
      <c r="G19" s="123">
        <f t="shared" si="12"/>
        <v>18</v>
      </c>
      <c r="H19" s="85"/>
      <c r="I19" s="85">
        <v>7</v>
      </c>
      <c r="J19" s="85">
        <v>6</v>
      </c>
      <c r="K19" s="85">
        <v>1</v>
      </c>
      <c r="L19" s="85">
        <v>3</v>
      </c>
      <c r="M19" s="85">
        <v>5</v>
      </c>
      <c r="N19" s="85">
        <v>9</v>
      </c>
      <c r="O19" s="85"/>
      <c r="P19" s="85">
        <v>14</v>
      </c>
      <c r="Q19" s="85">
        <v>19</v>
      </c>
      <c r="R19" s="85">
        <v>3</v>
      </c>
      <c r="S19" s="85">
        <v>2</v>
      </c>
      <c r="T19" s="85">
        <v>4</v>
      </c>
      <c r="U19" s="85">
        <v>9</v>
      </c>
    </row>
    <row r="20" spans="1:21" ht="15" customHeight="1" x14ac:dyDescent="0.2">
      <c r="A20" s="32" t="s">
        <v>236</v>
      </c>
      <c r="B20" s="85">
        <v>2</v>
      </c>
      <c r="C20" s="85">
        <v>18</v>
      </c>
      <c r="D20" s="85">
        <v>0</v>
      </c>
      <c r="E20" s="123">
        <f t="shared" si="11"/>
        <v>2</v>
      </c>
      <c r="F20" s="123">
        <f t="shared" si="12"/>
        <v>9</v>
      </c>
      <c r="G20" s="123">
        <f t="shared" si="12"/>
        <v>6</v>
      </c>
      <c r="H20" s="85"/>
      <c r="I20" s="85">
        <v>1</v>
      </c>
      <c r="J20" s="85">
        <v>4</v>
      </c>
      <c r="K20" s="85">
        <v>0</v>
      </c>
      <c r="L20" s="85">
        <v>2</v>
      </c>
      <c r="M20" s="85">
        <v>4</v>
      </c>
      <c r="N20" s="85">
        <v>3</v>
      </c>
      <c r="O20" s="85"/>
      <c r="P20" s="85">
        <v>1</v>
      </c>
      <c r="Q20" s="85">
        <v>14</v>
      </c>
      <c r="R20" s="85">
        <v>0</v>
      </c>
      <c r="S20" s="85">
        <v>0</v>
      </c>
      <c r="T20" s="85">
        <v>5</v>
      </c>
      <c r="U20" s="85">
        <v>3</v>
      </c>
    </row>
    <row r="21" spans="1:21" ht="15" customHeight="1" x14ac:dyDescent="0.2">
      <c r="A21" s="32" t="s">
        <v>237</v>
      </c>
      <c r="B21" s="85">
        <v>18</v>
      </c>
      <c r="C21" s="85">
        <v>62</v>
      </c>
      <c r="D21" s="85">
        <v>4</v>
      </c>
      <c r="E21" s="123">
        <f t="shared" si="11"/>
        <v>10</v>
      </c>
      <c r="F21" s="123">
        <f t="shared" si="12"/>
        <v>29</v>
      </c>
      <c r="G21" s="123">
        <f t="shared" si="12"/>
        <v>41</v>
      </c>
      <c r="H21" s="85"/>
      <c r="I21" s="85">
        <v>7</v>
      </c>
      <c r="J21" s="85">
        <v>25</v>
      </c>
      <c r="K21" s="85">
        <v>0</v>
      </c>
      <c r="L21" s="85">
        <v>1</v>
      </c>
      <c r="M21" s="85">
        <v>7</v>
      </c>
      <c r="N21" s="85">
        <v>7</v>
      </c>
      <c r="O21" s="85"/>
      <c r="P21" s="85">
        <v>11</v>
      </c>
      <c r="Q21" s="85">
        <v>37</v>
      </c>
      <c r="R21" s="85">
        <v>4</v>
      </c>
      <c r="S21" s="85">
        <v>9</v>
      </c>
      <c r="T21" s="85">
        <v>22</v>
      </c>
      <c r="U21" s="85">
        <v>34</v>
      </c>
    </row>
    <row r="22" spans="1:21" ht="15" customHeight="1" x14ac:dyDescent="0.2">
      <c r="A22" s="32" t="s">
        <v>238</v>
      </c>
      <c r="B22" s="85">
        <v>6</v>
      </c>
      <c r="C22" s="85">
        <v>14</v>
      </c>
      <c r="D22" s="85">
        <v>3</v>
      </c>
      <c r="E22" s="123">
        <f t="shared" si="11"/>
        <v>2</v>
      </c>
      <c r="F22" s="123">
        <f t="shared" si="12"/>
        <v>9</v>
      </c>
      <c r="G22" s="123">
        <f t="shared" si="12"/>
        <v>10</v>
      </c>
      <c r="H22" s="85"/>
      <c r="I22" s="85">
        <v>2</v>
      </c>
      <c r="J22" s="85">
        <v>8</v>
      </c>
      <c r="K22" s="85">
        <v>1</v>
      </c>
      <c r="L22" s="85">
        <v>1</v>
      </c>
      <c r="M22" s="85">
        <v>4</v>
      </c>
      <c r="N22" s="85">
        <v>5</v>
      </c>
      <c r="O22" s="85"/>
      <c r="P22" s="85">
        <v>4</v>
      </c>
      <c r="Q22" s="85">
        <v>6</v>
      </c>
      <c r="R22" s="85">
        <v>2</v>
      </c>
      <c r="S22" s="85">
        <v>1</v>
      </c>
      <c r="T22" s="85">
        <v>5</v>
      </c>
      <c r="U22" s="85">
        <v>5</v>
      </c>
    </row>
    <row r="23" spans="1:21" ht="15" customHeight="1" x14ac:dyDescent="0.2">
      <c r="A23" s="32" t="s">
        <v>239</v>
      </c>
      <c r="B23" s="85">
        <v>44</v>
      </c>
      <c r="C23" s="85">
        <v>81</v>
      </c>
      <c r="D23" s="85">
        <v>2</v>
      </c>
      <c r="E23" s="123">
        <f t="shared" si="11"/>
        <v>35</v>
      </c>
      <c r="F23" s="123">
        <f t="shared" si="12"/>
        <v>47</v>
      </c>
      <c r="G23" s="123">
        <f t="shared" si="12"/>
        <v>44</v>
      </c>
      <c r="H23" s="85"/>
      <c r="I23" s="85">
        <v>14</v>
      </c>
      <c r="J23" s="85">
        <v>33</v>
      </c>
      <c r="K23" s="85">
        <v>1</v>
      </c>
      <c r="L23" s="85">
        <v>12</v>
      </c>
      <c r="M23" s="85">
        <v>21</v>
      </c>
      <c r="N23" s="85">
        <v>14</v>
      </c>
      <c r="O23" s="85"/>
      <c r="P23" s="85">
        <v>30</v>
      </c>
      <c r="Q23" s="85">
        <v>48</v>
      </c>
      <c r="R23" s="85">
        <v>1</v>
      </c>
      <c r="S23" s="85">
        <v>23</v>
      </c>
      <c r="T23" s="85">
        <v>26</v>
      </c>
      <c r="U23" s="85">
        <v>30</v>
      </c>
    </row>
    <row r="24" spans="1:21" ht="15" customHeight="1" x14ac:dyDescent="0.2">
      <c r="A24" s="32" t="s">
        <v>240</v>
      </c>
      <c r="B24" s="85">
        <v>14</v>
      </c>
      <c r="C24" s="85">
        <v>6</v>
      </c>
      <c r="D24" s="85">
        <v>1</v>
      </c>
      <c r="E24" s="123">
        <f t="shared" si="11"/>
        <v>3</v>
      </c>
      <c r="F24" s="123">
        <f t="shared" si="12"/>
        <v>7</v>
      </c>
      <c r="G24" s="123">
        <f t="shared" si="12"/>
        <v>6</v>
      </c>
      <c r="H24" s="85"/>
      <c r="I24" s="85">
        <v>9</v>
      </c>
      <c r="J24" s="85">
        <v>0</v>
      </c>
      <c r="K24" s="85">
        <v>0</v>
      </c>
      <c r="L24" s="85">
        <v>1</v>
      </c>
      <c r="M24" s="85">
        <v>1</v>
      </c>
      <c r="N24" s="85">
        <v>2</v>
      </c>
      <c r="O24" s="85"/>
      <c r="P24" s="85">
        <v>5</v>
      </c>
      <c r="Q24" s="85">
        <v>6</v>
      </c>
      <c r="R24" s="85">
        <v>1</v>
      </c>
      <c r="S24" s="85">
        <v>2</v>
      </c>
      <c r="T24" s="85">
        <v>6</v>
      </c>
      <c r="U24" s="85">
        <v>4</v>
      </c>
    </row>
    <row r="25" spans="1:21" ht="15" customHeight="1" x14ac:dyDescent="0.2">
      <c r="A25" s="32" t="s">
        <v>241</v>
      </c>
      <c r="B25" s="85">
        <v>22</v>
      </c>
      <c r="C25" s="85">
        <v>28</v>
      </c>
      <c r="D25" s="85">
        <v>5</v>
      </c>
      <c r="E25" s="123">
        <f t="shared" si="11"/>
        <v>3</v>
      </c>
      <c r="F25" s="123">
        <f t="shared" ref="F25:F36" si="13">+M25+T25</f>
        <v>4</v>
      </c>
      <c r="G25" s="123">
        <f t="shared" ref="G25:G36" si="14">+N25+U25</f>
        <v>12</v>
      </c>
      <c r="H25" s="85"/>
      <c r="I25" s="85">
        <v>11</v>
      </c>
      <c r="J25" s="85">
        <v>13</v>
      </c>
      <c r="K25" s="85">
        <v>1</v>
      </c>
      <c r="L25" s="85">
        <v>2</v>
      </c>
      <c r="M25" s="85">
        <v>2</v>
      </c>
      <c r="N25" s="85">
        <v>5</v>
      </c>
      <c r="O25" s="85"/>
      <c r="P25" s="85">
        <v>11</v>
      </c>
      <c r="Q25" s="85">
        <v>15</v>
      </c>
      <c r="R25" s="85">
        <v>4</v>
      </c>
      <c r="S25" s="85">
        <v>1</v>
      </c>
      <c r="T25" s="85">
        <v>2</v>
      </c>
      <c r="U25" s="85">
        <v>7</v>
      </c>
    </row>
    <row r="26" spans="1:21" ht="15" customHeight="1" x14ac:dyDescent="0.2">
      <c r="A26" s="32" t="s">
        <v>242</v>
      </c>
      <c r="B26" s="85">
        <v>9</v>
      </c>
      <c r="C26" s="85">
        <v>14</v>
      </c>
      <c r="D26" s="85">
        <v>1</v>
      </c>
      <c r="E26" s="123">
        <f t="shared" si="11"/>
        <v>2</v>
      </c>
      <c r="F26" s="123">
        <f t="shared" si="13"/>
        <v>3</v>
      </c>
      <c r="G26" s="123">
        <f t="shared" si="14"/>
        <v>19</v>
      </c>
      <c r="H26" s="85"/>
      <c r="I26" s="85">
        <v>4</v>
      </c>
      <c r="J26" s="85">
        <v>7</v>
      </c>
      <c r="K26" s="85">
        <v>0</v>
      </c>
      <c r="L26" s="85">
        <v>0</v>
      </c>
      <c r="M26" s="85">
        <v>1</v>
      </c>
      <c r="N26" s="85">
        <v>11</v>
      </c>
      <c r="O26" s="85"/>
      <c r="P26" s="85">
        <v>5</v>
      </c>
      <c r="Q26" s="85">
        <v>7</v>
      </c>
      <c r="R26" s="85">
        <v>1</v>
      </c>
      <c r="S26" s="85">
        <v>2</v>
      </c>
      <c r="T26" s="85">
        <v>2</v>
      </c>
      <c r="U26" s="85">
        <v>8</v>
      </c>
    </row>
    <row r="27" spans="1:21" ht="15" customHeight="1" x14ac:dyDescent="0.2">
      <c r="A27" s="32" t="s">
        <v>243</v>
      </c>
      <c r="B27" s="85">
        <v>11</v>
      </c>
      <c r="C27" s="85">
        <v>9</v>
      </c>
      <c r="D27" s="85">
        <v>1</v>
      </c>
      <c r="E27" s="123">
        <f t="shared" si="11"/>
        <v>3</v>
      </c>
      <c r="F27" s="123">
        <f t="shared" si="13"/>
        <v>9</v>
      </c>
      <c r="G27" s="123">
        <f t="shared" si="14"/>
        <v>6</v>
      </c>
      <c r="H27" s="85"/>
      <c r="I27" s="85">
        <v>7</v>
      </c>
      <c r="J27" s="85">
        <v>7</v>
      </c>
      <c r="K27" s="85">
        <v>0</v>
      </c>
      <c r="L27" s="85">
        <v>1</v>
      </c>
      <c r="M27" s="85">
        <v>6</v>
      </c>
      <c r="N27" s="85">
        <v>3</v>
      </c>
      <c r="O27" s="85"/>
      <c r="P27" s="85">
        <v>4</v>
      </c>
      <c r="Q27" s="85">
        <v>2</v>
      </c>
      <c r="R27" s="85">
        <v>1</v>
      </c>
      <c r="S27" s="85">
        <v>2</v>
      </c>
      <c r="T27" s="85">
        <v>3</v>
      </c>
      <c r="U27" s="85">
        <v>3</v>
      </c>
    </row>
    <row r="28" spans="1:21" ht="15" customHeight="1" x14ac:dyDescent="0.2">
      <c r="A28" s="32" t="s">
        <v>244</v>
      </c>
      <c r="B28" s="85">
        <v>6</v>
      </c>
      <c r="C28" s="85">
        <v>10</v>
      </c>
      <c r="D28" s="85">
        <v>2</v>
      </c>
      <c r="E28" s="123">
        <f t="shared" si="11"/>
        <v>0</v>
      </c>
      <c r="F28" s="123">
        <f t="shared" si="13"/>
        <v>4</v>
      </c>
      <c r="G28" s="123">
        <f t="shared" si="14"/>
        <v>4</v>
      </c>
      <c r="H28" s="85"/>
      <c r="I28" s="85">
        <v>1</v>
      </c>
      <c r="J28" s="85">
        <v>3</v>
      </c>
      <c r="K28" s="85">
        <v>2</v>
      </c>
      <c r="L28" s="85">
        <v>0</v>
      </c>
      <c r="M28" s="85">
        <v>2</v>
      </c>
      <c r="N28" s="85">
        <v>1</v>
      </c>
      <c r="O28" s="85"/>
      <c r="P28" s="85">
        <v>5</v>
      </c>
      <c r="Q28" s="85">
        <v>7</v>
      </c>
      <c r="R28" s="85">
        <v>0</v>
      </c>
      <c r="S28" s="85">
        <v>0</v>
      </c>
      <c r="T28" s="85">
        <v>2</v>
      </c>
      <c r="U28" s="85">
        <v>3</v>
      </c>
    </row>
    <row r="29" spans="1:21" ht="15" customHeight="1" x14ac:dyDescent="0.2">
      <c r="A29" s="32" t="s">
        <v>245</v>
      </c>
      <c r="B29" s="85">
        <v>15</v>
      </c>
      <c r="C29" s="85">
        <v>18</v>
      </c>
      <c r="D29" s="85">
        <v>2</v>
      </c>
      <c r="E29" s="123">
        <f t="shared" si="11"/>
        <v>0</v>
      </c>
      <c r="F29" s="123">
        <f t="shared" si="13"/>
        <v>3</v>
      </c>
      <c r="G29" s="123">
        <f t="shared" si="14"/>
        <v>10</v>
      </c>
      <c r="H29" s="85"/>
      <c r="I29" s="85">
        <v>8</v>
      </c>
      <c r="J29" s="85">
        <v>6</v>
      </c>
      <c r="K29" s="85">
        <v>1</v>
      </c>
      <c r="L29" s="85">
        <v>0</v>
      </c>
      <c r="M29" s="85">
        <v>0</v>
      </c>
      <c r="N29" s="85">
        <v>5</v>
      </c>
      <c r="O29" s="85"/>
      <c r="P29" s="85">
        <v>7</v>
      </c>
      <c r="Q29" s="85">
        <v>12</v>
      </c>
      <c r="R29" s="85">
        <v>1</v>
      </c>
      <c r="S29" s="85">
        <v>0</v>
      </c>
      <c r="T29" s="85">
        <v>3</v>
      </c>
      <c r="U29" s="85">
        <v>5</v>
      </c>
    </row>
    <row r="30" spans="1:21" ht="15" customHeight="1" x14ac:dyDescent="0.2">
      <c r="A30" s="32" t="s">
        <v>246</v>
      </c>
      <c r="B30" s="85">
        <v>5</v>
      </c>
      <c r="C30" s="85">
        <v>45</v>
      </c>
      <c r="D30" s="85">
        <v>1</v>
      </c>
      <c r="E30" s="123">
        <f t="shared" si="11"/>
        <v>10</v>
      </c>
      <c r="F30" s="123">
        <f t="shared" si="13"/>
        <v>27</v>
      </c>
      <c r="G30" s="123">
        <f t="shared" si="14"/>
        <v>12</v>
      </c>
      <c r="H30" s="85"/>
      <c r="I30" s="85">
        <v>2</v>
      </c>
      <c r="J30" s="85">
        <v>18</v>
      </c>
      <c r="K30" s="85">
        <v>0</v>
      </c>
      <c r="L30" s="85">
        <v>5</v>
      </c>
      <c r="M30" s="85">
        <v>13</v>
      </c>
      <c r="N30" s="85">
        <v>5</v>
      </c>
      <c r="O30" s="85"/>
      <c r="P30" s="85">
        <v>3</v>
      </c>
      <c r="Q30" s="85">
        <v>27</v>
      </c>
      <c r="R30" s="85">
        <v>1</v>
      </c>
      <c r="S30" s="85">
        <v>5</v>
      </c>
      <c r="T30" s="85">
        <v>14</v>
      </c>
      <c r="U30" s="85">
        <v>7</v>
      </c>
    </row>
    <row r="31" spans="1:21" ht="15" customHeight="1" x14ac:dyDescent="0.2">
      <c r="A31" s="32" t="s">
        <v>247</v>
      </c>
      <c r="B31" s="85">
        <v>3</v>
      </c>
      <c r="C31" s="85">
        <v>17</v>
      </c>
      <c r="D31" s="85">
        <v>0</v>
      </c>
      <c r="E31" s="123">
        <f t="shared" si="11"/>
        <v>0</v>
      </c>
      <c r="F31" s="123">
        <f t="shared" si="13"/>
        <v>0</v>
      </c>
      <c r="G31" s="123">
        <f t="shared" si="14"/>
        <v>5</v>
      </c>
      <c r="H31" s="85"/>
      <c r="I31" s="85">
        <v>1</v>
      </c>
      <c r="J31" s="85">
        <v>2</v>
      </c>
      <c r="K31" s="85">
        <v>0</v>
      </c>
      <c r="L31" s="85">
        <v>0</v>
      </c>
      <c r="M31" s="85">
        <v>0</v>
      </c>
      <c r="N31" s="85">
        <v>2</v>
      </c>
      <c r="O31" s="85"/>
      <c r="P31" s="85">
        <v>2</v>
      </c>
      <c r="Q31" s="85">
        <v>15</v>
      </c>
      <c r="R31" s="85">
        <v>0</v>
      </c>
      <c r="S31" s="85">
        <v>0</v>
      </c>
      <c r="T31" s="85">
        <v>0</v>
      </c>
      <c r="U31" s="85">
        <v>3</v>
      </c>
    </row>
    <row r="32" spans="1:21" ht="15" customHeight="1" x14ac:dyDescent="0.2">
      <c r="A32" s="32" t="s">
        <v>248</v>
      </c>
      <c r="B32" s="85">
        <v>3</v>
      </c>
      <c r="C32" s="85">
        <v>7</v>
      </c>
      <c r="D32" s="85">
        <v>3</v>
      </c>
      <c r="E32" s="123">
        <f t="shared" si="11"/>
        <v>2</v>
      </c>
      <c r="F32" s="123">
        <f t="shared" si="13"/>
        <v>4</v>
      </c>
      <c r="G32" s="123">
        <f t="shared" si="14"/>
        <v>6</v>
      </c>
      <c r="H32" s="85"/>
      <c r="I32" s="85">
        <v>2</v>
      </c>
      <c r="J32" s="85">
        <v>4</v>
      </c>
      <c r="K32" s="85">
        <v>1</v>
      </c>
      <c r="L32" s="85">
        <v>1</v>
      </c>
      <c r="M32" s="85">
        <v>2</v>
      </c>
      <c r="N32" s="85">
        <v>1</v>
      </c>
      <c r="O32" s="85"/>
      <c r="P32" s="85">
        <v>1</v>
      </c>
      <c r="Q32" s="85">
        <v>3</v>
      </c>
      <c r="R32" s="85">
        <v>2</v>
      </c>
      <c r="S32" s="85">
        <v>1</v>
      </c>
      <c r="T32" s="85">
        <v>2</v>
      </c>
      <c r="U32" s="85">
        <v>5</v>
      </c>
    </row>
    <row r="33" spans="1:21" ht="15" customHeight="1" x14ac:dyDescent="0.2">
      <c r="A33" s="32" t="s">
        <v>249</v>
      </c>
      <c r="B33" s="85">
        <v>1</v>
      </c>
      <c r="C33" s="85">
        <v>1</v>
      </c>
      <c r="D33" s="85">
        <v>0</v>
      </c>
      <c r="E33" s="123">
        <f t="shared" si="11"/>
        <v>0</v>
      </c>
      <c r="F33" s="123">
        <f t="shared" si="13"/>
        <v>0</v>
      </c>
      <c r="G33" s="123">
        <f t="shared" si="14"/>
        <v>0</v>
      </c>
      <c r="H33" s="85"/>
      <c r="I33" s="85">
        <v>0</v>
      </c>
      <c r="J33" s="85">
        <v>0</v>
      </c>
      <c r="K33" s="85">
        <v>0</v>
      </c>
      <c r="L33" s="85">
        <v>0</v>
      </c>
      <c r="M33" s="85">
        <v>0</v>
      </c>
      <c r="N33" s="85">
        <v>0</v>
      </c>
      <c r="O33" s="85"/>
      <c r="P33" s="85">
        <v>1</v>
      </c>
      <c r="Q33" s="85">
        <v>1</v>
      </c>
      <c r="R33" s="85">
        <v>0</v>
      </c>
      <c r="S33" s="85">
        <v>0</v>
      </c>
      <c r="T33" s="85">
        <v>0</v>
      </c>
      <c r="U33" s="85">
        <v>0</v>
      </c>
    </row>
    <row r="34" spans="1:21" ht="15" customHeight="1" x14ac:dyDescent="0.2">
      <c r="A34" s="32" t="s">
        <v>250</v>
      </c>
      <c r="B34" s="85">
        <v>13</v>
      </c>
      <c r="C34" s="85">
        <v>20</v>
      </c>
      <c r="D34" s="85">
        <v>5</v>
      </c>
      <c r="E34" s="123">
        <f t="shared" si="11"/>
        <v>2</v>
      </c>
      <c r="F34" s="123">
        <f t="shared" si="13"/>
        <v>6</v>
      </c>
      <c r="G34" s="123">
        <f t="shared" si="14"/>
        <v>25</v>
      </c>
      <c r="H34" s="85"/>
      <c r="I34" s="85">
        <v>2</v>
      </c>
      <c r="J34" s="85">
        <v>9</v>
      </c>
      <c r="K34" s="85">
        <v>2</v>
      </c>
      <c r="L34" s="85">
        <v>1</v>
      </c>
      <c r="M34" s="85">
        <v>2</v>
      </c>
      <c r="N34" s="85">
        <v>11</v>
      </c>
      <c r="O34" s="85"/>
      <c r="P34" s="85">
        <v>11</v>
      </c>
      <c r="Q34" s="85">
        <v>11</v>
      </c>
      <c r="R34" s="85">
        <v>3</v>
      </c>
      <c r="S34" s="85">
        <v>1</v>
      </c>
      <c r="T34" s="85">
        <v>4</v>
      </c>
      <c r="U34" s="85">
        <v>14</v>
      </c>
    </row>
    <row r="35" spans="1:21" ht="15" customHeight="1" x14ac:dyDescent="0.2">
      <c r="A35" s="32" t="s">
        <v>251</v>
      </c>
      <c r="B35" s="85">
        <v>16</v>
      </c>
      <c r="C35" s="85">
        <v>32</v>
      </c>
      <c r="D35" s="85">
        <v>8</v>
      </c>
      <c r="E35" s="123">
        <f t="shared" si="11"/>
        <v>37</v>
      </c>
      <c r="F35" s="123">
        <f t="shared" si="13"/>
        <v>6</v>
      </c>
      <c r="G35" s="123">
        <f t="shared" si="14"/>
        <v>13</v>
      </c>
      <c r="H35" s="85"/>
      <c r="I35" s="85">
        <v>3</v>
      </c>
      <c r="J35" s="85">
        <v>10</v>
      </c>
      <c r="K35" s="85">
        <v>2</v>
      </c>
      <c r="L35" s="85">
        <v>6</v>
      </c>
      <c r="M35" s="85">
        <v>1</v>
      </c>
      <c r="N35" s="85">
        <v>3</v>
      </c>
      <c r="O35" s="85"/>
      <c r="P35" s="85">
        <v>13</v>
      </c>
      <c r="Q35" s="85">
        <v>22</v>
      </c>
      <c r="R35" s="85">
        <v>6</v>
      </c>
      <c r="S35" s="85">
        <v>31</v>
      </c>
      <c r="T35" s="85">
        <v>5</v>
      </c>
      <c r="U35" s="85">
        <v>10</v>
      </c>
    </row>
    <row r="36" spans="1:21" ht="15" customHeight="1" thickBot="1" x14ac:dyDescent="0.25">
      <c r="A36" s="183" t="s">
        <v>252</v>
      </c>
      <c r="B36" s="85">
        <v>0</v>
      </c>
      <c r="C36" s="85">
        <v>0</v>
      </c>
      <c r="D36" s="85">
        <v>0</v>
      </c>
      <c r="E36" s="123">
        <f t="shared" si="11"/>
        <v>1</v>
      </c>
      <c r="F36" s="123">
        <f t="shared" si="13"/>
        <v>4</v>
      </c>
      <c r="G36" s="123">
        <f t="shared" si="14"/>
        <v>0</v>
      </c>
      <c r="H36" s="85"/>
      <c r="I36" s="85">
        <v>0</v>
      </c>
      <c r="J36" s="85">
        <v>0</v>
      </c>
      <c r="K36" s="85">
        <v>0</v>
      </c>
      <c r="L36" s="85">
        <v>0</v>
      </c>
      <c r="M36" s="85">
        <v>2</v>
      </c>
      <c r="N36" s="85">
        <v>0</v>
      </c>
      <c r="O36" s="85"/>
      <c r="P36" s="85">
        <v>0</v>
      </c>
      <c r="Q36" s="85">
        <v>0</v>
      </c>
      <c r="R36" s="85">
        <v>0</v>
      </c>
      <c r="S36" s="85">
        <v>1</v>
      </c>
      <c r="T36" s="85">
        <v>2</v>
      </c>
      <c r="U36" s="85">
        <v>0</v>
      </c>
    </row>
    <row r="37" spans="1:21" s="1" customFormat="1" ht="30.75" customHeight="1" x14ac:dyDescent="0.25">
      <c r="A37" s="305" t="s">
        <v>303</v>
      </c>
      <c r="B37" s="305"/>
      <c r="C37" s="305"/>
      <c r="D37" s="305"/>
      <c r="E37" s="305"/>
      <c r="F37" s="305"/>
      <c r="G37" s="305"/>
      <c r="H37" s="305"/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</row>
    <row r="38" spans="1:21" ht="15" customHeight="1" x14ac:dyDescent="0.2">
      <c r="A38" s="313" t="s">
        <v>213</v>
      </c>
      <c r="B38" s="313"/>
      <c r="C38" s="313"/>
      <c r="D38" s="313"/>
      <c r="E38" s="313"/>
      <c r="F38" s="313"/>
      <c r="G38" s="313"/>
      <c r="H38" s="313"/>
      <c r="I38" s="313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43"/>
      <c r="U38" s="43"/>
    </row>
    <row r="39" spans="1:21" ht="15" customHeight="1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 ht="15" customHeigh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</row>
    <row r="41" spans="1:21" ht="15" customHeight="1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1:21" ht="15" customHeight="1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1" ht="15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</row>
    <row r="44" spans="1:21" ht="15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1" ht="15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15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ht="15" customHeight="1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</sheetData>
  <mergeCells count="4">
    <mergeCell ref="A38:S38"/>
    <mergeCell ref="A6:A7"/>
    <mergeCell ref="A37:T37"/>
    <mergeCell ref="W2:W3"/>
  </mergeCells>
  <hyperlinks>
    <hyperlink ref="W2" location="INDICE!A1" display="INDICE" xr:uid="{907213A6-BDA9-4286-82AB-D80EE7F90790}"/>
    <hyperlink ref="W2:W3" location="Contenido!A1" display="Contenido" xr:uid="{F450D656-7439-484C-B157-3EFFEAFE3691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D80A6-0799-4E3D-9400-A5A6BA646FE5}">
  <dimension ref="A1:D103"/>
  <sheetViews>
    <sheetView showGridLines="0" workbookViewId="0">
      <selection activeCell="B2" sqref="B2"/>
    </sheetView>
  </sheetViews>
  <sheetFormatPr baseColWidth="10" defaultColWidth="11.42578125" defaultRowHeight="12.75" x14ac:dyDescent="0.25"/>
  <cols>
    <col min="1" max="1" width="11.42578125" style="54"/>
    <col min="2" max="2" width="26.42578125" style="55" customWidth="1"/>
    <col min="3" max="3" width="10.85546875" style="55" customWidth="1"/>
    <col min="4" max="4" width="64.28515625" style="53" customWidth="1"/>
    <col min="5" max="16384" width="11.42578125" style="53"/>
  </cols>
  <sheetData>
    <row r="1" spans="1:4" s="30" customFormat="1" ht="21.75" customHeight="1" x14ac:dyDescent="0.25">
      <c r="A1" s="5"/>
      <c r="B1" s="243" t="s">
        <v>0</v>
      </c>
      <c r="C1" s="243"/>
      <c r="D1" s="244"/>
    </row>
    <row r="2" spans="1:4" s="223" customFormat="1" ht="17.25" customHeight="1" x14ac:dyDescent="0.25">
      <c r="A2" s="222"/>
      <c r="B2" s="336" t="s">
        <v>1</v>
      </c>
      <c r="C2" s="245"/>
      <c r="D2" s="246"/>
    </row>
    <row r="3" spans="1:4" s="223" customFormat="1" ht="17.25" customHeight="1" x14ac:dyDescent="0.25">
      <c r="A3" s="225"/>
      <c r="B3" s="242" t="s">
        <v>2</v>
      </c>
      <c r="C3" s="247"/>
      <c r="D3" s="246"/>
    </row>
    <row r="4" spans="1:4" s="30" customFormat="1" ht="20.25" customHeight="1" x14ac:dyDescent="0.25">
      <c r="A4" s="52"/>
      <c r="B4" s="248" t="s">
        <v>3</v>
      </c>
      <c r="C4" s="249"/>
      <c r="D4" s="250"/>
    </row>
    <row r="5" spans="1:4" s="223" customFormat="1" ht="17.100000000000001" customHeight="1" x14ac:dyDescent="0.25">
      <c r="A5" s="221"/>
      <c r="B5" s="285" t="s">
        <v>4</v>
      </c>
      <c r="C5" s="251" t="s">
        <v>5</v>
      </c>
      <c r="D5" s="252" t="s">
        <v>6</v>
      </c>
    </row>
    <row r="6" spans="1:4" s="223" customFormat="1" ht="17.25" customHeight="1" x14ac:dyDescent="0.25">
      <c r="A6" s="222"/>
      <c r="B6" s="286"/>
      <c r="C6" s="253" t="s">
        <v>7</v>
      </c>
      <c r="D6" s="254" t="s">
        <v>8</v>
      </c>
    </row>
    <row r="7" spans="1:4" s="223" customFormat="1" ht="17.25" customHeight="1" x14ac:dyDescent="0.25">
      <c r="A7" s="222"/>
      <c r="B7" s="287"/>
      <c r="C7" s="255" t="s">
        <v>9</v>
      </c>
      <c r="D7" s="256" t="s">
        <v>10</v>
      </c>
    </row>
    <row r="8" spans="1:4" s="223" customFormat="1" ht="17.25" customHeight="1" x14ac:dyDescent="0.25">
      <c r="A8" s="222"/>
      <c r="B8" s="285" t="s">
        <v>11</v>
      </c>
      <c r="C8" s="251" t="s">
        <v>12</v>
      </c>
      <c r="D8" s="252" t="s">
        <v>6</v>
      </c>
    </row>
    <row r="9" spans="1:4" s="223" customFormat="1" ht="17.25" customHeight="1" x14ac:dyDescent="0.25">
      <c r="A9" s="222"/>
      <c r="B9" s="286"/>
      <c r="C9" s="253" t="s">
        <v>13</v>
      </c>
      <c r="D9" s="254" t="s">
        <v>8</v>
      </c>
    </row>
    <row r="10" spans="1:4" s="223" customFormat="1" ht="17.25" customHeight="1" x14ac:dyDescent="0.25">
      <c r="A10" s="222"/>
      <c r="B10" s="287"/>
      <c r="C10" s="255" t="s">
        <v>14</v>
      </c>
      <c r="D10" s="256" t="s">
        <v>10</v>
      </c>
    </row>
    <row r="11" spans="1:4" s="223" customFormat="1" ht="17.25" customHeight="1" x14ac:dyDescent="0.25">
      <c r="A11" s="222"/>
      <c r="B11" s="285" t="s">
        <v>15</v>
      </c>
      <c r="C11" s="251" t="s">
        <v>16</v>
      </c>
      <c r="D11" s="252" t="s">
        <v>17</v>
      </c>
    </row>
    <row r="12" spans="1:4" s="223" customFormat="1" ht="17.25" customHeight="1" x14ac:dyDescent="0.25">
      <c r="A12" s="222"/>
      <c r="B12" s="286"/>
      <c r="C12" s="253" t="s">
        <v>18</v>
      </c>
      <c r="D12" s="254" t="s">
        <v>19</v>
      </c>
    </row>
    <row r="13" spans="1:4" s="223" customFormat="1" ht="17.25" customHeight="1" x14ac:dyDescent="0.25">
      <c r="A13" s="222"/>
      <c r="B13" s="287"/>
      <c r="C13" s="255" t="s">
        <v>20</v>
      </c>
      <c r="D13" s="256" t="s">
        <v>21</v>
      </c>
    </row>
    <row r="14" spans="1:4" s="30" customFormat="1" ht="20.25" customHeight="1" x14ac:dyDescent="0.25">
      <c r="A14" s="5"/>
      <c r="B14" s="248" t="s">
        <v>22</v>
      </c>
      <c r="C14" s="257"/>
      <c r="D14" s="258"/>
    </row>
    <row r="15" spans="1:4" s="223" customFormat="1" ht="17.25" customHeight="1" x14ac:dyDescent="0.25">
      <c r="A15" s="222"/>
      <c r="B15" s="282" t="s">
        <v>23</v>
      </c>
      <c r="C15" s="251" t="s">
        <v>24</v>
      </c>
      <c r="D15" s="252" t="s">
        <v>25</v>
      </c>
    </row>
    <row r="16" spans="1:4" s="223" customFormat="1" ht="17.25" customHeight="1" x14ac:dyDescent="0.25">
      <c r="A16" s="222"/>
      <c r="B16" s="284"/>
      <c r="C16" s="255" t="s">
        <v>26</v>
      </c>
      <c r="D16" s="259" t="s">
        <v>10</v>
      </c>
    </row>
    <row r="17" spans="1:4" s="223" customFormat="1" ht="17.25" customHeight="1" x14ac:dyDescent="0.25">
      <c r="A17" s="222"/>
      <c r="B17" s="288" t="s">
        <v>27</v>
      </c>
      <c r="C17" s="267" t="s">
        <v>28</v>
      </c>
      <c r="D17" s="260" t="s">
        <v>29</v>
      </c>
    </row>
    <row r="18" spans="1:4" s="223" customFormat="1" ht="17.25" customHeight="1" x14ac:dyDescent="0.25">
      <c r="A18" s="222"/>
      <c r="B18" s="283"/>
      <c r="C18" s="253" t="s">
        <v>30</v>
      </c>
      <c r="D18" s="254" t="s">
        <v>31</v>
      </c>
    </row>
    <row r="19" spans="1:4" s="223" customFormat="1" ht="17.25" customHeight="1" x14ac:dyDescent="0.25">
      <c r="A19" s="222"/>
      <c r="B19" s="284"/>
      <c r="C19" s="255" t="s">
        <v>32</v>
      </c>
      <c r="D19" s="256" t="s">
        <v>33</v>
      </c>
    </row>
    <row r="20" spans="1:4" s="30" customFormat="1" ht="20.25" customHeight="1" x14ac:dyDescent="0.25">
      <c r="A20" s="5"/>
      <c r="B20" s="248" t="s">
        <v>34</v>
      </c>
      <c r="C20" s="249"/>
      <c r="D20" s="250"/>
    </row>
    <row r="21" spans="1:4" s="223" customFormat="1" ht="17.25" customHeight="1" x14ac:dyDescent="0.25">
      <c r="A21" s="222"/>
      <c r="B21" s="282" t="s">
        <v>35</v>
      </c>
      <c r="C21" s="251" t="s">
        <v>36</v>
      </c>
      <c r="D21" s="252" t="s">
        <v>37</v>
      </c>
    </row>
    <row r="22" spans="1:4" s="223" customFormat="1" ht="17.25" customHeight="1" x14ac:dyDescent="0.25">
      <c r="A22" s="222"/>
      <c r="B22" s="283"/>
      <c r="C22" s="253" t="s">
        <v>38</v>
      </c>
      <c r="D22" s="254" t="s">
        <v>39</v>
      </c>
    </row>
    <row r="23" spans="1:4" s="223" customFormat="1" ht="17.25" customHeight="1" x14ac:dyDescent="0.25">
      <c r="A23" s="222"/>
      <c r="B23" s="283"/>
      <c r="C23" s="253" t="s">
        <v>40</v>
      </c>
      <c r="D23" s="254" t="s">
        <v>41</v>
      </c>
    </row>
    <row r="24" spans="1:4" s="223" customFormat="1" ht="17.25" customHeight="1" x14ac:dyDescent="0.25">
      <c r="A24" s="222"/>
      <c r="B24" s="284"/>
      <c r="C24" s="255" t="s">
        <v>42</v>
      </c>
      <c r="D24" s="256" t="s">
        <v>43</v>
      </c>
    </row>
    <row r="25" spans="1:4" s="223" customFormat="1" ht="17.25" customHeight="1" x14ac:dyDescent="0.25">
      <c r="A25" s="222"/>
      <c r="B25" s="285" t="s">
        <v>44</v>
      </c>
      <c r="C25" s="251" t="s">
        <v>45</v>
      </c>
      <c r="D25" s="252" t="s">
        <v>37</v>
      </c>
    </row>
    <row r="26" spans="1:4" s="223" customFormat="1" ht="17.25" customHeight="1" x14ac:dyDescent="0.25">
      <c r="A26" s="222"/>
      <c r="B26" s="286"/>
      <c r="C26" s="253" t="s">
        <v>46</v>
      </c>
      <c r="D26" s="254" t="s">
        <v>39</v>
      </c>
    </row>
    <row r="27" spans="1:4" s="223" customFormat="1" ht="17.25" customHeight="1" x14ac:dyDescent="0.25">
      <c r="A27" s="222"/>
      <c r="B27" s="287"/>
      <c r="C27" s="255" t="s">
        <v>47</v>
      </c>
      <c r="D27" s="256" t="s">
        <v>48</v>
      </c>
    </row>
    <row r="28" spans="1:4" s="223" customFormat="1" ht="17.25" customHeight="1" x14ac:dyDescent="0.25">
      <c r="A28" s="222"/>
      <c r="B28" s="286" t="s">
        <v>49</v>
      </c>
      <c r="C28" s="267" t="s">
        <v>50</v>
      </c>
      <c r="D28" s="260" t="s">
        <v>37</v>
      </c>
    </row>
    <row r="29" spans="1:4" s="223" customFormat="1" ht="17.25" customHeight="1" x14ac:dyDescent="0.25">
      <c r="A29" s="222"/>
      <c r="B29" s="286"/>
      <c r="C29" s="253" t="s">
        <v>51</v>
      </c>
      <c r="D29" s="254" t="s">
        <v>39</v>
      </c>
    </row>
    <row r="30" spans="1:4" s="223" customFormat="1" ht="17.25" customHeight="1" x14ac:dyDescent="0.25">
      <c r="A30" s="222"/>
      <c r="B30" s="286"/>
      <c r="C30" s="269" t="s">
        <v>52</v>
      </c>
      <c r="D30" s="268" t="s">
        <v>48</v>
      </c>
    </row>
    <row r="31" spans="1:4" s="223" customFormat="1" ht="17.25" customHeight="1" x14ac:dyDescent="0.25">
      <c r="A31" s="222"/>
      <c r="B31" s="285" t="s">
        <v>53</v>
      </c>
      <c r="C31" s="251" t="s">
        <v>54</v>
      </c>
      <c r="D31" s="252" t="s">
        <v>37</v>
      </c>
    </row>
    <row r="32" spans="1:4" s="223" customFormat="1" ht="17.25" customHeight="1" x14ac:dyDescent="0.25">
      <c r="A32" s="222"/>
      <c r="B32" s="286"/>
      <c r="C32" s="253" t="s">
        <v>55</v>
      </c>
      <c r="D32" s="254" t="s">
        <v>39</v>
      </c>
    </row>
    <row r="33" spans="1:4" s="223" customFormat="1" ht="17.25" customHeight="1" x14ac:dyDescent="0.25">
      <c r="A33" s="222"/>
      <c r="B33" s="287"/>
      <c r="C33" s="255" t="s">
        <v>56</v>
      </c>
      <c r="D33" s="256" t="s">
        <v>48</v>
      </c>
    </row>
    <row r="34" spans="1:4" s="223" customFormat="1" ht="17.25" customHeight="1" x14ac:dyDescent="0.25">
      <c r="A34" s="222"/>
      <c r="B34" s="286" t="s">
        <v>57</v>
      </c>
      <c r="C34" s="267" t="s">
        <v>58</v>
      </c>
      <c r="D34" s="260" t="s">
        <v>37</v>
      </c>
    </row>
    <row r="35" spans="1:4" s="223" customFormat="1" ht="17.25" customHeight="1" x14ac:dyDescent="0.25">
      <c r="A35" s="222"/>
      <c r="B35" s="286"/>
      <c r="C35" s="253" t="s">
        <v>59</v>
      </c>
      <c r="D35" s="254" t="s">
        <v>39</v>
      </c>
    </row>
    <row r="36" spans="1:4" s="223" customFormat="1" ht="17.25" customHeight="1" x14ac:dyDescent="0.25">
      <c r="A36" s="222"/>
      <c r="B36" s="286"/>
      <c r="C36" s="269" t="s">
        <v>60</v>
      </c>
      <c r="D36" s="268" t="s">
        <v>48</v>
      </c>
    </row>
    <row r="37" spans="1:4" s="223" customFormat="1" ht="17.25" customHeight="1" x14ac:dyDescent="0.25">
      <c r="A37" s="222"/>
      <c r="B37" s="285" t="s">
        <v>61</v>
      </c>
      <c r="C37" s="251" t="s">
        <v>62</v>
      </c>
      <c r="D37" s="252" t="s">
        <v>37</v>
      </c>
    </row>
    <row r="38" spans="1:4" s="223" customFormat="1" ht="17.25" customHeight="1" x14ac:dyDescent="0.25">
      <c r="A38" s="222"/>
      <c r="B38" s="286"/>
      <c r="C38" s="253" t="s">
        <v>63</v>
      </c>
      <c r="D38" s="254" t="s">
        <v>39</v>
      </c>
    </row>
    <row r="39" spans="1:4" s="223" customFormat="1" ht="17.25" customHeight="1" x14ac:dyDescent="0.25">
      <c r="A39" s="222"/>
      <c r="B39" s="287"/>
      <c r="C39" s="255" t="s">
        <v>64</v>
      </c>
      <c r="D39" s="256" t="s">
        <v>48</v>
      </c>
    </row>
    <row r="40" spans="1:4" s="223" customFormat="1" ht="17.25" customHeight="1" x14ac:dyDescent="0.25">
      <c r="A40" s="222"/>
      <c r="B40" s="286" t="s">
        <v>65</v>
      </c>
      <c r="C40" s="267" t="s">
        <v>66</v>
      </c>
      <c r="D40" s="260" t="s">
        <v>67</v>
      </c>
    </row>
    <row r="41" spans="1:4" s="223" customFormat="1" ht="17.25" customHeight="1" x14ac:dyDescent="0.25">
      <c r="A41" s="222"/>
      <c r="B41" s="286"/>
      <c r="C41" s="253" t="s">
        <v>68</v>
      </c>
      <c r="D41" s="254" t="s">
        <v>69</v>
      </c>
    </row>
    <row r="42" spans="1:4" s="223" customFormat="1" ht="17.25" customHeight="1" x14ac:dyDescent="0.25">
      <c r="A42" s="222"/>
      <c r="B42" s="286"/>
      <c r="C42" s="253" t="s">
        <v>70</v>
      </c>
      <c r="D42" s="254" t="s">
        <v>71</v>
      </c>
    </row>
    <row r="43" spans="1:4" s="223" customFormat="1" ht="17.25" customHeight="1" x14ac:dyDescent="0.25">
      <c r="A43" s="222"/>
      <c r="B43" s="286"/>
      <c r="C43" s="253" t="s">
        <v>72</v>
      </c>
      <c r="D43" s="254" t="s">
        <v>73</v>
      </c>
    </row>
    <row r="44" spans="1:4" s="223" customFormat="1" ht="17.25" customHeight="1" x14ac:dyDescent="0.25">
      <c r="A44" s="222"/>
      <c r="B44" s="286"/>
      <c r="C44" s="253" t="s">
        <v>74</v>
      </c>
      <c r="D44" s="254" t="s">
        <v>75</v>
      </c>
    </row>
    <row r="45" spans="1:4" s="223" customFormat="1" ht="17.25" customHeight="1" x14ac:dyDescent="0.25">
      <c r="A45" s="222"/>
      <c r="B45" s="286"/>
      <c r="C45" s="269" t="s">
        <v>76</v>
      </c>
      <c r="D45" s="268" t="s">
        <v>77</v>
      </c>
    </row>
    <row r="46" spans="1:4" s="223" customFormat="1" ht="17.25" customHeight="1" x14ac:dyDescent="0.25">
      <c r="A46" s="222"/>
      <c r="B46" s="285" t="s">
        <v>78</v>
      </c>
      <c r="C46" s="251" t="s">
        <v>79</v>
      </c>
      <c r="D46" s="252" t="s">
        <v>67</v>
      </c>
    </row>
    <row r="47" spans="1:4" s="223" customFormat="1" ht="17.25" customHeight="1" x14ac:dyDescent="0.25">
      <c r="A47" s="222"/>
      <c r="B47" s="286"/>
      <c r="C47" s="253" t="s">
        <v>80</v>
      </c>
      <c r="D47" s="254" t="s">
        <v>69</v>
      </c>
    </row>
    <row r="48" spans="1:4" s="223" customFormat="1" ht="17.25" customHeight="1" x14ac:dyDescent="0.25">
      <c r="A48" s="222"/>
      <c r="B48" s="286"/>
      <c r="C48" s="253" t="s">
        <v>81</v>
      </c>
      <c r="D48" s="254" t="s">
        <v>71</v>
      </c>
    </row>
    <row r="49" spans="1:4" s="223" customFormat="1" ht="17.25" customHeight="1" x14ac:dyDescent="0.25">
      <c r="A49" s="222"/>
      <c r="B49" s="286"/>
      <c r="C49" s="253" t="s">
        <v>82</v>
      </c>
      <c r="D49" s="254" t="s">
        <v>73</v>
      </c>
    </row>
    <row r="50" spans="1:4" s="223" customFormat="1" ht="17.25" customHeight="1" x14ac:dyDescent="0.25">
      <c r="A50" s="222"/>
      <c r="B50" s="286"/>
      <c r="C50" s="253" t="s">
        <v>83</v>
      </c>
      <c r="D50" s="254" t="s">
        <v>75</v>
      </c>
    </row>
    <row r="51" spans="1:4" s="223" customFormat="1" ht="17.25" customHeight="1" x14ac:dyDescent="0.25">
      <c r="A51" s="222"/>
      <c r="B51" s="287"/>
      <c r="C51" s="255" t="s">
        <v>84</v>
      </c>
      <c r="D51" s="256" t="s">
        <v>77</v>
      </c>
    </row>
    <row r="52" spans="1:4" s="223" customFormat="1" ht="17.25" customHeight="1" x14ac:dyDescent="0.25">
      <c r="A52" s="222"/>
      <c r="B52" s="286" t="s">
        <v>85</v>
      </c>
      <c r="C52" s="267" t="s">
        <v>86</v>
      </c>
      <c r="D52" s="260" t="s">
        <v>67</v>
      </c>
    </row>
    <row r="53" spans="1:4" s="223" customFormat="1" ht="17.25" customHeight="1" x14ac:dyDescent="0.25">
      <c r="A53" s="222"/>
      <c r="B53" s="286"/>
      <c r="C53" s="253" t="s">
        <v>87</v>
      </c>
      <c r="D53" s="254" t="s">
        <v>69</v>
      </c>
    </row>
    <row r="54" spans="1:4" s="223" customFormat="1" ht="17.25" customHeight="1" x14ac:dyDescent="0.25">
      <c r="A54" s="222"/>
      <c r="B54" s="286"/>
      <c r="C54" s="253" t="s">
        <v>88</v>
      </c>
      <c r="D54" s="254" t="s">
        <v>71</v>
      </c>
    </row>
    <row r="55" spans="1:4" s="223" customFormat="1" ht="17.25" customHeight="1" x14ac:dyDescent="0.25">
      <c r="A55" s="222"/>
      <c r="B55" s="286"/>
      <c r="C55" s="253" t="s">
        <v>89</v>
      </c>
      <c r="D55" s="254" t="s">
        <v>73</v>
      </c>
    </row>
    <row r="56" spans="1:4" s="223" customFormat="1" ht="17.25" customHeight="1" x14ac:dyDescent="0.25">
      <c r="A56" s="222"/>
      <c r="B56" s="286"/>
      <c r="C56" s="253" t="s">
        <v>90</v>
      </c>
      <c r="D56" s="254" t="s">
        <v>75</v>
      </c>
    </row>
    <row r="57" spans="1:4" s="223" customFormat="1" ht="17.25" customHeight="1" x14ac:dyDescent="0.25">
      <c r="A57" s="222"/>
      <c r="B57" s="288"/>
      <c r="C57" s="255" t="s">
        <v>91</v>
      </c>
      <c r="D57" s="254" t="s">
        <v>77</v>
      </c>
    </row>
    <row r="58" spans="1:4" s="30" customFormat="1" ht="20.25" customHeight="1" x14ac:dyDescent="0.25">
      <c r="A58" s="5"/>
      <c r="B58" s="263" t="s">
        <v>92</v>
      </c>
      <c r="C58" s="262"/>
      <c r="D58" s="261"/>
    </row>
    <row r="59" spans="1:4" s="223" customFormat="1" ht="17.25" customHeight="1" x14ac:dyDescent="0.25">
      <c r="A59" s="222"/>
      <c r="B59" s="289" t="s">
        <v>93</v>
      </c>
      <c r="C59" s="251" t="s">
        <v>94</v>
      </c>
      <c r="D59" s="270" t="s">
        <v>95</v>
      </c>
    </row>
    <row r="60" spans="1:4" s="223" customFormat="1" ht="17.25" customHeight="1" x14ac:dyDescent="0.25">
      <c r="A60" s="222"/>
      <c r="B60" s="286"/>
      <c r="C60" s="253" t="s">
        <v>96</v>
      </c>
      <c r="D60" s="271" t="s">
        <v>97</v>
      </c>
    </row>
    <row r="61" spans="1:4" s="223" customFormat="1" ht="17.25" customHeight="1" x14ac:dyDescent="0.25">
      <c r="A61" s="222"/>
      <c r="B61" s="288"/>
      <c r="C61" s="255" t="s">
        <v>98</v>
      </c>
      <c r="D61" s="256" t="s">
        <v>99</v>
      </c>
    </row>
    <row r="62" spans="1:4" s="30" customFormat="1" ht="20.25" customHeight="1" x14ac:dyDescent="0.25">
      <c r="A62" s="5"/>
      <c r="B62" s="263" t="s">
        <v>100</v>
      </c>
      <c r="C62" s="262"/>
      <c r="D62" s="261"/>
    </row>
    <row r="63" spans="1:4" s="30" customFormat="1" ht="17.25" customHeight="1" x14ac:dyDescent="0.25">
      <c r="A63" s="5"/>
      <c r="B63" s="289" t="s">
        <v>101</v>
      </c>
      <c r="C63" s="251" t="s">
        <v>102</v>
      </c>
      <c r="D63" s="254" t="s">
        <v>103</v>
      </c>
    </row>
    <row r="64" spans="1:4" s="30" customFormat="1" ht="17.25" customHeight="1" x14ac:dyDescent="0.25">
      <c r="A64" s="5"/>
      <c r="B64" s="286"/>
      <c r="C64" s="253" t="s">
        <v>104</v>
      </c>
      <c r="D64" s="254" t="s">
        <v>105</v>
      </c>
    </row>
    <row r="65" spans="1:4" s="30" customFormat="1" ht="17.25" customHeight="1" x14ac:dyDescent="0.25">
      <c r="A65" s="5"/>
      <c r="B65" s="286"/>
      <c r="C65" s="269" t="s">
        <v>106</v>
      </c>
      <c r="D65" s="268" t="s">
        <v>107</v>
      </c>
    </row>
    <row r="66" spans="1:4" s="30" customFormat="1" ht="17.25" customHeight="1" x14ac:dyDescent="0.25">
      <c r="A66" s="5"/>
      <c r="B66" s="285" t="s">
        <v>108</v>
      </c>
      <c r="C66" s="251" t="s">
        <v>109</v>
      </c>
      <c r="D66" s="252" t="s">
        <v>110</v>
      </c>
    </row>
    <row r="67" spans="1:4" s="30" customFormat="1" ht="17.25" customHeight="1" x14ac:dyDescent="0.25">
      <c r="A67" s="5"/>
      <c r="B67" s="286"/>
      <c r="C67" s="253" t="s">
        <v>111</v>
      </c>
      <c r="D67" s="254" t="s">
        <v>105</v>
      </c>
    </row>
    <row r="68" spans="1:4" s="51" customFormat="1" ht="17.25" customHeight="1" x14ac:dyDescent="0.25">
      <c r="A68" s="28"/>
      <c r="B68" s="287"/>
      <c r="C68" s="255" t="s">
        <v>112</v>
      </c>
      <c r="D68" s="256" t="s">
        <v>107</v>
      </c>
    </row>
    <row r="69" spans="1:4" s="30" customFormat="1" ht="17.25" customHeight="1" x14ac:dyDescent="0.25">
      <c r="A69" s="5"/>
      <c r="B69" s="286" t="s">
        <v>113</v>
      </c>
      <c r="C69" s="267" t="s">
        <v>114</v>
      </c>
      <c r="D69" s="260" t="s">
        <v>115</v>
      </c>
    </row>
    <row r="70" spans="1:4" s="30" customFormat="1" ht="17.25" customHeight="1" x14ac:dyDescent="0.25">
      <c r="A70" s="5"/>
      <c r="B70" s="286"/>
      <c r="C70" s="253" t="s">
        <v>116</v>
      </c>
      <c r="D70" s="254" t="s">
        <v>117</v>
      </c>
    </row>
    <row r="71" spans="1:4" s="30" customFormat="1" ht="17.25" customHeight="1" x14ac:dyDescent="0.25">
      <c r="A71" s="5"/>
      <c r="B71" s="288"/>
      <c r="C71" s="255" t="s">
        <v>118</v>
      </c>
      <c r="D71" s="254" t="s">
        <v>119</v>
      </c>
    </row>
    <row r="72" spans="1:4" s="30" customFormat="1" ht="20.25" customHeight="1" x14ac:dyDescent="0.25">
      <c r="A72" s="5"/>
      <c r="B72" s="263" t="s">
        <v>120</v>
      </c>
      <c r="C72" s="264"/>
      <c r="D72" s="265"/>
    </row>
    <row r="73" spans="1:4" s="30" customFormat="1" ht="17.25" customHeight="1" x14ac:dyDescent="0.25">
      <c r="A73" s="5"/>
      <c r="B73" s="289" t="s">
        <v>121</v>
      </c>
      <c r="C73" s="251" t="s">
        <v>122</v>
      </c>
      <c r="D73" s="254" t="s">
        <v>37</v>
      </c>
    </row>
    <row r="74" spans="1:4" s="51" customFormat="1" ht="17.25" customHeight="1" x14ac:dyDescent="0.25">
      <c r="A74" s="28"/>
      <c r="B74" s="286"/>
      <c r="C74" s="253" t="s">
        <v>123</v>
      </c>
      <c r="D74" s="254" t="s">
        <v>124</v>
      </c>
    </row>
    <row r="75" spans="1:4" s="30" customFormat="1" ht="17.25" customHeight="1" x14ac:dyDescent="0.25">
      <c r="A75" s="5"/>
      <c r="B75" s="288"/>
      <c r="C75" s="255" t="s">
        <v>125</v>
      </c>
      <c r="D75" s="254" t="s">
        <v>48</v>
      </c>
    </row>
    <row r="76" spans="1:4" s="30" customFormat="1" ht="20.25" customHeight="1" x14ac:dyDescent="0.25">
      <c r="A76" s="5"/>
      <c r="B76" s="263" t="s">
        <v>126</v>
      </c>
      <c r="C76" s="264"/>
      <c r="D76" s="265"/>
    </row>
    <row r="77" spans="1:4" s="30" customFormat="1" ht="17.25" customHeight="1" x14ac:dyDescent="0.25">
      <c r="A77" s="5"/>
      <c r="B77" s="266" t="s">
        <v>127</v>
      </c>
      <c r="C77" s="273" t="s">
        <v>128</v>
      </c>
      <c r="D77" s="272" t="s">
        <v>129</v>
      </c>
    </row>
    <row r="78" spans="1:4" s="30" customFormat="1" ht="17.25" customHeight="1" x14ac:dyDescent="0.25">
      <c r="A78" s="5"/>
      <c r="B78" s="292" t="s">
        <v>130</v>
      </c>
      <c r="C78" s="251" t="s">
        <v>131</v>
      </c>
      <c r="D78" s="252" t="s">
        <v>29</v>
      </c>
    </row>
    <row r="79" spans="1:4" s="30" customFormat="1" ht="17.25" customHeight="1" x14ac:dyDescent="0.25">
      <c r="A79" s="5"/>
      <c r="B79" s="293"/>
      <c r="C79" s="255" t="s">
        <v>132</v>
      </c>
      <c r="D79" s="256" t="s">
        <v>33</v>
      </c>
    </row>
    <row r="80" spans="1:4" s="30" customFormat="1" ht="17.25" customHeight="1" x14ac:dyDescent="0.25">
      <c r="A80" s="5"/>
      <c r="B80" s="294" t="s">
        <v>133</v>
      </c>
      <c r="C80" s="267" t="s">
        <v>134</v>
      </c>
      <c r="D80" s="260" t="s">
        <v>135</v>
      </c>
    </row>
    <row r="81" spans="1:4" s="30" customFormat="1" ht="17.25" customHeight="1" x14ac:dyDescent="0.25">
      <c r="A81" s="5"/>
      <c r="B81" s="295"/>
      <c r="C81" s="269" t="s">
        <v>136</v>
      </c>
      <c r="D81" s="268" t="s">
        <v>137</v>
      </c>
    </row>
    <row r="82" spans="1:4" s="30" customFormat="1" ht="17.25" customHeight="1" x14ac:dyDescent="0.25">
      <c r="A82" s="5"/>
      <c r="B82" s="292" t="s">
        <v>138</v>
      </c>
      <c r="C82" s="251" t="s">
        <v>139</v>
      </c>
      <c r="D82" s="252" t="s">
        <v>29</v>
      </c>
    </row>
    <row r="83" spans="1:4" s="30" customFormat="1" ht="17.25" customHeight="1" x14ac:dyDescent="0.25">
      <c r="A83" s="5"/>
      <c r="B83" s="296"/>
      <c r="C83" s="253" t="s">
        <v>140</v>
      </c>
      <c r="D83" s="254" t="s">
        <v>33</v>
      </c>
    </row>
    <row r="84" spans="1:4" s="30" customFormat="1" ht="17.25" customHeight="1" x14ac:dyDescent="0.25">
      <c r="A84" s="5"/>
      <c r="B84" s="296"/>
      <c r="C84" s="253" t="s">
        <v>141</v>
      </c>
      <c r="D84" s="254" t="s">
        <v>142</v>
      </c>
    </row>
    <row r="85" spans="1:4" s="30" customFormat="1" ht="17.25" customHeight="1" x14ac:dyDescent="0.25">
      <c r="A85" s="5"/>
      <c r="B85" s="293"/>
      <c r="C85" s="255" t="s">
        <v>143</v>
      </c>
      <c r="D85" s="256" t="s">
        <v>10</v>
      </c>
    </row>
    <row r="86" spans="1:4" s="30" customFormat="1" ht="22.5" customHeight="1" x14ac:dyDescent="0.25">
      <c r="A86" s="5"/>
      <c r="B86" s="294" t="s">
        <v>144</v>
      </c>
      <c r="C86" s="267" t="s">
        <v>145</v>
      </c>
      <c r="D86" s="260" t="s">
        <v>135</v>
      </c>
    </row>
    <row r="87" spans="1:4" s="30" customFormat="1" ht="22.5" customHeight="1" x14ac:dyDescent="0.25">
      <c r="A87" s="5"/>
      <c r="B87" s="295"/>
      <c r="C87" s="269" t="s">
        <v>146</v>
      </c>
      <c r="D87" s="268" t="s">
        <v>137</v>
      </c>
    </row>
    <row r="88" spans="1:4" s="30" customFormat="1" ht="17.25" customHeight="1" x14ac:dyDescent="0.25">
      <c r="A88" s="5"/>
      <c r="B88" s="297" t="s">
        <v>147</v>
      </c>
      <c r="C88" s="251" t="s">
        <v>148</v>
      </c>
      <c r="D88" s="252" t="s">
        <v>135</v>
      </c>
    </row>
    <row r="89" spans="1:4" s="30" customFormat="1" ht="17.25" customHeight="1" x14ac:dyDescent="0.25">
      <c r="A89" s="5"/>
      <c r="B89" s="298"/>
      <c r="C89" s="255" t="s">
        <v>149</v>
      </c>
      <c r="D89" s="256" t="s">
        <v>137</v>
      </c>
    </row>
    <row r="90" spans="1:4" s="30" customFormat="1" ht="17.25" customHeight="1" x14ac:dyDescent="0.25">
      <c r="A90" s="5"/>
      <c r="B90" s="294" t="s">
        <v>150</v>
      </c>
      <c r="C90" s="267" t="s">
        <v>151</v>
      </c>
      <c r="D90" s="260" t="s">
        <v>29</v>
      </c>
    </row>
    <row r="91" spans="1:4" s="30" customFormat="1" ht="17.25" customHeight="1" x14ac:dyDescent="0.25">
      <c r="A91" s="5"/>
      <c r="B91" s="296"/>
      <c r="C91" s="253" t="s">
        <v>152</v>
      </c>
      <c r="D91" s="254" t="s">
        <v>33</v>
      </c>
    </row>
    <row r="92" spans="1:4" s="30" customFormat="1" ht="17.25" customHeight="1" x14ac:dyDescent="0.25">
      <c r="A92" s="5"/>
      <c r="B92" s="296"/>
      <c r="C92" s="253" t="s">
        <v>153</v>
      </c>
      <c r="D92" s="254" t="s">
        <v>154</v>
      </c>
    </row>
    <row r="93" spans="1:4" s="30" customFormat="1" ht="17.25" customHeight="1" x14ac:dyDescent="0.25">
      <c r="A93" s="5"/>
      <c r="B93" s="295"/>
      <c r="C93" s="269" t="s">
        <v>155</v>
      </c>
      <c r="D93" s="268" t="s">
        <v>156</v>
      </c>
    </row>
    <row r="94" spans="1:4" s="30" customFormat="1" ht="17.25" customHeight="1" x14ac:dyDescent="0.25">
      <c r="A94" s="5"/>
      <c r="B94" s="292" t="s">
        <v>157</v>
      </c>
      <c r="C94" s="251" t="s">
        <v>158</v>
      </c>
      <c r="D94" s="252" t="s">
        <v>29</v>
      </c>
    </row>
    <row r="95" spans="1:4" s="30" customFormat="1" ht="17.25" customHeight="1" x14ac:dyDescent="0.25">
      <c r="A95" s="5"/>
      <c r="B95" s="293"/>
      <c r="C95" s="255" t="s">
        <v>159</v>
      </c>
      <c r="D95" s="256" t="s">
        <v>33</v>
      </c>
    </row>
    <row r="96" spans="1:4" s="30" customFormat="1" ht="17.25" customHeight="1" x14ac:dyDescent="0.25">
      <c r="A96" s="5"/>
      <c r="B96" s="294" t="s">
        <v>160</v>
      </c>
      <c r="C96" s="267" t="s">
        <v>161</v>
      </c>
      <c r="D96" s="260" t="s">
        <v>29</v>
      </c>
    </row>
    <row r="97" spans="1:4" s="30" customFormat="1" ht="17.25" customHeight="1" x14ac:dyDescent="0.25">
      <c r="A97" s="5"/>
      <c r="B97" s="295"/>
      <c r="C97" s="269" t="s">
        <v>162</v>
      </c>
      <c r="D97" s="268" t="s">
        <v>33</v>
      </c>
    </row>
    <row r="98" spans="1:4" s="30" customFormat="1" ht="17.25" customHeight="1" x14ac:dyDescent="0.25">
      <c r="A98" s="5"/>
      <c r="B98" s="299" t="s">
        <v>163</v>
      </c>
      <c r="C98" s="251" t="s">
        <v>164</v>
      </c>
      <c r="D98" s="252" t="s">
        <v>29</v>
      </c>
    </row>
    <row r="99" spans="1:4" s="30" customFormat="1" ht="17.25" customHeight="1" x14ac:dyDescent="0.25">
      <c r="A99" s="5"/>
      <c r="B99" s="291"/>
      <c r="C99" s="255" t="s">
        <v>165</v>
      </c>
      <c r="D99" s="256" t="s">
        <v>33</v>
      </c>
    </row>
    <row r="100" spans="1:4" s="30" customFormat="1" ht="17.25" customHeight="1" x14ac:dyDescent="0.25">
      <c r="A100" s="5"/>
      <c r="B100" s="299" t="s">
        <v>166</v>
      </c>
      <c r="C100" s="251" t="s">
        <v>167</v>
      </c>
      <c r="D100" s="252" t="s">
        <v>29</v>
      </c>
    </row>
    <row r="101" spans="1:4" s="30" customFormat="1" ht="17.25" customHeight="1" x14ac:dyDescent="0.25">
      <c r="A101" s="5"/>
      <c r="B101" s="291"/>
      <c r="C101" s="255" t="s">
        <v>168</v>
      </c>
      <c r="D101" s="256" t="s">
        <v>33</v>
      </c>
    </row>
    <row r="102" spans="1:4" s="30" customFormat="1" ht="17.25" customHeight="1" x14ac:dyDescent="0.25">
      <c r="A102" s="5"/>
      <c r="B102" s="290" t="s">
        <v>169</v>
      </c>
      <c r="C102" s="267" t="s">
        <v>170</v>
      </c>
      <c r="D102" s="260" t="s">
        <v>29</v>
      </c>
    </row>
    <row r="103" spans="1:4" s="30" customFormat="1" ht="17.25" customHeight="1" x14ac:dyDescent="0.25">
      <c r="A103" s="5"/>
      <c r="B103" s="291"/>
      <c r="C103" s="255" t="s">
        <v>171</v>
      </c>
      <c r="D103" s="256" t="s">
        <v>33</v>
      </c>
    </row>
  </sheetData>
  <mergeCells count="30">
    <mergeCell ref="B102:B103"/>
    <mergeCell ref="B73:B75"/>
    <mergeCell ref="B78:B79"/>
    <mergeCell ref="B80:B81"/>
    <mergeCell ref="B82:B85"/>
    <mergeCell ref="B86:B87"/>
    <mergeCell ref="B88:B89"/>
    <mergeCell ref="B90:B93"/>
    <mergeCell ref="B94:B95"/>
    <mergeCell ref="B96:B97"/>
    <mergeCell ref="B98:B99"/>
    <mergeCell ref="B100:B101"/>
    <mergeCell ref="B69:B71"/>
    <mergeCell ref="B25:B27"/>
    <mergeCell ref="B28:B30"/>
    <mergeCell ref="B31:B33"/>
    <mergeCell ref="B34:B36"/>
    <mergeCell ref="B37:B39"/>
    <mergeCell ref="B40:B45"/>
    <mergeCell ref="B46:B51"/>
    <mergeCell ref="B52:B57"/>
    <mergeCell ref="B59:B61"/>
    <mergeCell ref="B63:B65"/>
    <mergeCell ref="B66:B68"/>
    <mergeCell ref="B21:B24"/>
    <mergeCell ref="B5:B7"/>
    <mergeCell ref="B8:B10"/>
    <mergeCell ref="B11:B13"/>
    <mergeCell ref="B15:B16"/>
    <mergeCell ref="B17:B19"/>
  </mergeCells>
  <hyperlinks>
    <hyperlink ref="C5" location="'C1'!A1" display="C1" xr:uid="{0EC6E7A7-191A-48CF-A0BB-5DBA04C3B6A7}"/>
    <hyperlink ref="C6" location="'C2'!A1" display="C2" xr:uid="{C1FDEC33-8C0D-489E-B59A-DF26B40C27E8}"/>
    <hyperlink ref="C7" location="'C3'!A1" display="C3" xr:uid="{FBB7569F-F1CA-4990-9927-D2E80C5DE9E5}"/>
    <hyperlink ref="C8" location="'C4'!A1" display="C4" xr:uid="{98AA1E37-2121-4552-8244-382BC18A2150}"/>
    <hyperlink ref="C9" location="'C5'!A1" display="C5" xr:uid="{C6D9E7D4-BDFB-468F-B81B-ACA3D5C90B6F}"/>
    <hyperlink ref="C11" location="'C7'!A1" display="C7" xr:uid="{3E2F7174-9B6E-4EA2-A6E0-A9E6C810758D}"/>
    <hyperlink ref="C12" location="'C8'!A1" display="C8" xr:uid="{041B6CFB-0964-4C2E-AEC7-4E2FAAB69BCB}"/>
    <hyperlink ref="C13" location="'C9'!A1" display="C9" xr:uid="{DB2AF0A0-220A-4691-9AD9-6134485F110E}"/>
    <hyperlink ref="C17" location="'C12'!A1" display="C12" xr:uid="{0D5A7329-80C1-41CC-A173-D3E3F145F509}"/>
    <hyperlink ref="C18" location="'C13'!A1" display="C13" xr:uid="{A519A0D9-9AB6-4B6D-B4D3-20392C8CC0D6}"/>
    <hyperlink ref="C19" location="'C14'!A1" display="C14" xr:uid="{F0C187DA-E9B2-4BB7-957A-D2958C2E5825}"/>
    <hyperlink ref="C15" location="'C10'!A1" display="C10" xr:uid="{991A5C17-313D-4BEF-93AB-D9FA714F0F96}"/>
    <hyperlink ref="C16" location="'C11'!A1" display="C11" xr:uid="{B4D6642D-3DD2-481E-A54F-19498A3B0946}"/>
    <hyperlink ref="C21" location="'C15'!A1" display="C15" xr:uid="{048DE06F-4E9A-4720-8A0F-20A255DF0835}"/>
    <hyperlink ref="C22" location="'C16'!A1" display="C16" xr:uid="{B7885F8F-106C-4A69-9939-5BEF6D5177BA}"/>
    <hyperlink ref="C23" location="'C17'!A1" display="C17" xr:uid="{932231C9-C8D7-426F-8211-735CF7B72551}"/>
    <hyperlink ref="C24" location="'C18'!A1" display="C18" xr:uid="{497D6BFF-6919-4D1B-8E63-E1B580A07CEA}"/>
    <hyperlink ref="C25" location="'C19'!A1" display="C19" xr:uid="{9B8FC56D-9D71-4BE3-9EC4-0E988AB844BC}"/>
    <hyperlink ref="C26" location="'C20'!A1" display="C20" xr:uid="{66C20C97-ABFE-4749-8F4B-E5F25A4F1ED4}"/>
    <hyperlink ref="C27" location="'C21'!A1" display="C21" xr:uid="{310FCAFB-B957-4289-B02A-1CE5292587CD}"/>
    <hyperlink ref="C28" location="'C22'!A1" display="C22" xr:uid="{3A49C172-5015-49CA-B809-AA397EC99848}"/>
    <hyperlink ref="C29" location="'C23'!A1" display="C23" xr:uid="{CAD4891E-09B6-4605-A051-C30546EA0952}"/>
    <hyperlink ref="C30" location="'C24'!A1" display="C24" xr:uid="{A7BADAD1-A2E1-4EBC-AE24-84019167D7FB}"/>
    <hyperlink ref="C31" location="'C25'!A1" display="C25" xr:uid="{9AD08FDC-EEB6-4696-B021-C1C03AEDCDBB}"/>
    <hyperlink ref="C32" location="'C26'!A1" display="C26" xr:uid="{6F838FB3-A0F0-4273-9416-1BF5B7BE2BE1}"/>
    <hyperlink ref="C33" location="'C27'!A1" display="C27" xr:uid="{0389510A-3AEE-42CF-BC9D-C4C71E94F487}"/>
    <hyperlink ref="C34" location="'C28'!A1" display="C28" xr:uid="{73AD388B-CC9C-4659-81B5-94183733F32C}"/>
    <hyperlink ref="C35" location="'C29'!A1" display="C29" xr:uid="{AB62FFF1-0018-4BA4-A89C-B3E9C3496C46}"/>
    <hyperlink ref="C36" location="'C30'!A1" display="C30" xr:uid="{D9DA6AA6-3CDB-4691-A418-248900DED4C1}"/>
    <hyperlink ref="C37" location="'C31'!A1" display="C31" xr:uid="{CE1E79B8-38E8-4D1C-9852-72E9A907DCD9}"/>
    <hyperlink ref="C38" location="'C32'!A1" display="C32" xr:uid="{3F2B45AD-45AE-4CAB-8471-424823162C9D}"/>
    <hyperlink ref="C39" location="'C33'!A1" display="C33" xr:uid="{9399CC63-D500-4F95-AD51-551E267C015A}"/>
    <hyperlink ref="C40" location="'C34'!A1" display="C34" xr:uid="{E1B9954A-669D-4F84-9C4A-7C905DF33113}"/>
    <hyperlink ref="C41" location="'C35'!A1" display="C35" xr:uid="{660425C4-DE2B-40C4-95DC-48F32A4BE9AA}"/>
    <hyperlink ref="C42" location="'C36'!A1" display="C36" xr:uid="{0E40A4B4-A63B-4D89-B677-2B84E1DE17AD}"/>
    <hyperlink ref="C43" location="'C37'!A1" display="C37" xr:uid="{AAE45FD8-BEEC-492F-9730-5033A5214D29}"/>
    <hyperlink ref="C44" location="'C38'!A1" display="C38" xr:uid="{64D5BF0A-A83C-4A51-A677-D44AE5CE3DAC}"/>
    <hyperlink ref="C45" location="'C39'!A1" display="C39" xr:uid="{BE38EA7E-236F-4675-9ACA-7DDD04F446B3}"/>
    <hyperlink ref="C10" location="'C6'!A1" display="C6" xr:uid="{EF47B9F2-D679-423B-8138-6DB825A2C40C}"/>
    <hyperlink ref="C46" location="'C40'!A1" display="C40" xr:uid="{F4B52703-405C-4F6F-8EE7-ACB52DBEE4D9}"/>
    <hyperlink ref="C47" location="'C41'!A1" display="C41" xr:uid="{6B184A6A-739C-47FC-8F90-E191F951E1B1}"/>
    <hyperlink ref="C48" location="'C42'!A1" display="C42" xr:uid="{9B8B0883-18CD-431E-BA85-7D38C4A49D71}"/>
    <hyperlink ref="C49" location="'C43'!A1" display="C43" xr:uid="{529A1E0A-1ABA-445B-9449-DC4E5D1571F5}"/>
    <hyperlink ref="C50" location="'C44'!A1" display="C44" xr:uid="{5AD3EFFD-8A4F-4F7B-9BFD-38C95B9E5657}"/>
    <hyperlink ref="C51" location="'C45'!A1" display="C45" xr:uid="{DF10D072-CE7B-454D-A8C2-F79B879668AC}"/>
    <hyperlink ref="C52" location="'C46'!A1" display="C46" xr:uid="{BC9CB740-7760-4D2B-A136-7EE62F087BB3}"/>
    <hyperlink ref="C53" location="'C47'!A1" display="C47" xr:uid="{95762EDC-56C8-404A-BE1B-051F963EB64F}"/>
    <hyperlink ref="C54" location="'C48'!A1" display="C48" xr:uid="{FC56C962-F78F-4960-BDBB-2CB1AE959324}"/>
    <hyperlink ref="C55" location="'C49'!A1" display="C49" xr:uid="{4FCA0303-8E31-4370-A968-87963E60BF1D}"/>
    <hyperlink ref="C56" location="'C50'!A1" display="C50" xr:uid="{584C0BA3-9370-4985-976F-57410C507162}"/>
    <hyperlink ref="C57" location="'C51'!A1" display="C51" xr:uid="{219B0439-BA59-459C-87B6-CBF0A559C1F5}"/>
    <hyperlink ref="C59" location="'C52'!A1" display="C52" xr:uid="{DFB3ECFA-776A-4DBD-9E4C-8A63E069D89A}"/>
    <hyperlink ref="C60" location="'C53'!A1" display="C53" xr:uid="{5F4931F8-6D9E-44AA-BE0F-82340625460D}"/>
    <hyperlink ref="C61" location="'C54'!A1" display="C54" xr:uid="{8DA9BDD4-E9E8-467A-B4F7-CF7C7338C15A}"/>
    <hyperlink ref="C63" location="'C55'!A1" display="C55" xr:uid="{BCC24450-2D75-45C1-9AA2-721E171E7B92}"/>
    <hyperlink ref="C64" location="'C56'!A1" display="C56" xr:uid="{CCAAB428-7036-4836-997C-644BB7C6F261}"/>
    <hyperlink ref="C65" location="'C57'!A1" display="C57" xr:uid="{CC735370-94E1-49FE-B42C-5CEAF5E23FCA}"/>
    <hyperlink ref="C66" location="'C58'!A1" display="C58" xr:uid="{054D40D7-7729-4878-81C3-9A624BF70516}"/>
    <hyperlink ref="C67" location="'C59'!A1" display="C59" xr:uid="{A02BE852-1585-41F0-9467-6157A5D8A1E9}"/>
    <hyperlink ref="C68" location="'C60'!A1" display="C60" xr:uid="{D7435C34-1C3A-4C60-8AC9-2940FF9A775A}"/>
    <hyperlink ref="C69" location="'C61'!A1" display="C61" xr:uid="{AB392517-92A9-420D-8FBC-51C588CFCFD7}"/>
    <hyperlink ref="C70" location="'C62'!A1" display="C62" xr:uid="{E09B63A8-EABC-4C9E-A9B2-03092F779568}"/>
    <hyperlink ref="C71" location="'C63'!A1" display="C63" xr:uid="{326D60E0-DDF9-4C36-8E8D-D8EC808B8002}"/>
    <hyperlink ref="C73" location="'C64'!A1" display="C64" xr:uid="{02A1855E-3EAA-4A3F-B577-49FFA6D7D6AF}"/>
    <hyperlink ref="C74" location="'C65'!A1" display="C65" xr:uid="{0B205C2F-9D71-4BF3-93E2-366BC91D6AE3}"/>
    <hyperlink ref="C75" location="'C66'!A1" display="C66" xr:uid="{A8B861FD-EB6C-4EFB-BC33-1FC1CB07639C}"/>
    <hyperlink ref="C77" location="'C67'!A1" display="C67" xr:uid="{E2A52D76-3A8E-4490-98D9-956E22162C3B}"/>
    <hyperlink ref="C78:C82" location="'C40'!A1" display="C40" xr:uid="{0C044A38-E39A-430D-8B1A-877DC75BA2B0}"/>
    <hyperlink ref="C78" location="'C68'!A1" display="C68" xr:uid="{A1D0157D-D3ED-4F6F-BC77-C38D2BA911F8}"/>
    <hyperlink ref="C79" location="'C69'!A1" display="C69" xr:uid="{4E87C164-FABD-4DF2-A68D-EF0A66347B6A}"/>
    <hyperlink ref="C80" location="'C70'!A1" display="C70" xr:uid="{95E906BB-DC26-44BA-8CA3-3D064D6FD93C}"/>
    <hyperlink ref="C81" location="'C71'!A1" display="C71" xr:uid="{5F6FB39C-453C-498A-A2D1-F1F01A8EAEFB}"/>
    <hyperlink ref="C82" location="'C72'!A1" display="C72" xr:uid="{20C47ADB-0236-4624-BF85-B79E168A7C30}"/>
    <hyperlink ref="C83:C86" location="'C40'!A1" display="C40" xr:uid="{4D9BD573-A555-4A93-AEFA-1C6EFFA80C63}"/>
    <hyperlink ref="C83" location="'C73'!A1" display="C73" xr:uid="{22A1B5E3-BF55-4965-80FB-AD690CD5CD00}"/>
    <hyperlink ref="C84" location="'C74'!A1" display="C74" xr:uid="{C0C239CA-2D18-4EB6-89C1-E88024D38414}"/>
    <hyperlink ref="C85" location="'C75'!A1" display="C75" xr:uid="{344D6E65-1EBC-4732-9D54-FF6DEFC6412B}"/>
    <hyperlink ref="C86" location="'C76'!A1" display="C76" xr:uid="{5DD20081-2540-4E35-974A-80F96C0F7977}"/>
    <hyperlink ref="C87" location="'C77'!Área_de_impresión" display="C77" xr:uid="{63C2BC3B-E444-46A7-B67D-34A386A37F1A}"/>
    <hyperlink ref="C88" location="'C78'!Área_de_impresión" display="C78" xr:uid="{E4087261-ABBC-43D5-B63F-68A5B5841788}"/>
    <hyperlink ref="C89" location="'C79'!Área_de_impresión" display="C79" xr:uid="{1FE7B46A-A3C8-4788-A686-7710A430249A}"/>
    <hyperlink ref="C90" location="'C80'!Área_de_impresión" display="C80" xr:uid="{C1658DA6-4D8B-448E-8134-BEA5AB3FBD17}"/>
    <hyperlink ref="C91" location="'C81'!Área_de_impresión" display="C81" xr:uid="{74604C8D-BA03-475F-BB38-7D87CE5807F6}"/>
    <hyperlink ref="C92" location="'C82'!Área_de_impresión" display="C82" xr:uid="{1FC60972-64B3-4DA6-9A2A-23EC06B79185}"/>
    <hyperlink ref="C93" location="'C83'!Área_de_impresión" display="C83" xr:uid="{F7D61337-26AD-4301-8ED8-92A082A9237C}"/>
    <hyperlink ref="C94" location="'C84'!Área_de_impresión" display="C84" xr:uid="{4D306AEB-4159-4623-9897-D8A9F84A8130}"/>
    <hyperlink ref="C95" location="'C85'!Área_de_impresión" display="C85" xr:uid="{E3DE58D4-7914-47A3-BF51-B54BBAE924C0}"/>
    <hyperlink ref="C96" location="'C86'!Área_de_impresión" display="C86" xr:uid="{0F4B7D02-4816-4E28-AFF2-E6602D7F5A7D}"/>
    <hyperlink ref="C97" location="'C87'!Área_de_impresión" display="C87" xr:uid="{2F395C3C-D065-4B7F-8282-B20FEA79303B}"/>
    <hyperlink ref="C98" location="'C88'!Área_de_impresión" display="C88" xr:uid="{6CB13F84-4118-4225-90B1-5E7F3EDE3E21}"/>
    <hyperlink ref="C99" location="'C89'!Área_de_impresión" display="C89" xr:uid="{467F4612-F353-4D1B-94BE-823D68D0546D}"/>
    <hyperlink ref="C100" location="'C90'!Área_de_impresión" display="C90" xr:uid="{8AC114C5-69C3-4158-B3AA-1719D5876DB8}"/>
    <hyperlink ref="C101" location="'C91'!Área_de_impresión" display="C91" xr:uid="{08D39E9D-9B59-4F55-9BAB-A68D74BC0211}"/>
    <hyperlink ref="C102" location="'C92'!Área_de_impresión" display="C92" xr:uid="{B44140CF-CA2B-4276-9D84-E845E0FCDBFD}"/>
    <hyperlink ref="C103" location="'C93'!Área_de_impresión" display="C93" xr:uid="{0A27903A-6455-4F9E-ACCF-112EB6E13F5F}"/>
    <hyperlink ref="B3" location="FUNCIONARIOS!A1" display="Funcionarios que participaron en la publicación" xr:uid="{C9A9DBB4-A9EA-49E5-9634-C15C3F4608A3}"/>
    <hyperlink ref="B2" location="Portada!Área_de_impresión" display="Portada" xr:uid="{429B483D-3FA6-4F1E-89D6-6E4B5C117167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8">
    <tabColor rgb="FF182951"/>
    <pageSetUpPr fitToPage="1"/>
  </sheetPr>
  <dimension ref="A2:J33"/>
  <sheetViews>
    <sheetView showGridLines="0" zoomScaleNormal="100" zoomScaleSheetLayoutView="100" workbookViewId="0"/>
  </sheetViews>
  <sheetFormatPr baseColWidth="10" defaultColWidth="11.42578125" defaultRowHeight="12.75" customHeight="1" x14ac:dyDescent="0.2"/>
  <cols>
    <col min="1" max="1" width="5.7109375" style="26" customWidth="1"/>
    <col min="2" max="8" width="11.42578125" style="26"/>
    <col min="9" max="9" width="5.7109375" style="26" customWidth="1"/>
    <col min="10" max="16384" width="11.42578125" style="26"/>
  </cols>
  <sheetData>
    <row r="2" spans="1:10" ht="12.75" customHeight="1" x14ac:dyDescent="0.2">
      <c r="B2" s="86"/>
      <c r="C2" s="87"/>
      <c r="D2" s="87"/>
      <c r="E2" s="87"/>
      <c r="F2" s="87"/>
      <c r="G2" s="87"/>
      <c r="H2" s="88"/>
      <c r="J2" s="281" t="s">
        <v>0</v>
      </c>
    </row>
    <row r="3" spans="1:10" ht="12.75" customHeight="1" x14ac:dyDescent="0.2">
      <c r="B3" s="89"/>
      <c r="C3" s="90"/>
      <c r="D3" s="90"/>
      <c r="E3" s="90"/>
      <c r="F3" s="90"/>
      <c r="G3" s="90"/>
      <c r="H3" s="91"/>
      <c r="J3" s="281"/>
    </row>
    <row r="4" spans="1:10" ht="12.75" customHeight="1" x14ac:dyDescent="0.2">
      <c r="B4" s="89"/>
      <c r="C4" s="90"/>
      <c r="D4" s="90"/>
      <c r="E4" s="90"/>
      <c r="F4" s="90"/>
      <c r="G4" s="90"/>
      <c r="H4" s="91"/>
    </row>
    <row r="5" spans="1:10" ht="12.75" customHeight="1" x14ac:dyDescent="0.2">
      <c r="B5" s="89"/>
      <c r="C5" s="90"/>
      <c r="D5" s="90"/>
      <c r="E5" s="90"/>
      <c r="F5" s="90"/>
      <c r="G5" s="90"/>
      <c r="H5" s="91"/>
    </row>
    <row r="6" spans="1:10" ht="12.75" customHeight="1" x14ac:dyDescent="0.2">
      <c r="B6" s="89"/>
      <c r="C6" s="90"/>
      <c r="D6" s="90"/>
      <c r="E6" s="90"/>
      <c r="F6" s="90"/>
      <c r="G6" s="90"/>
      <c r="H6" s="91"/>
    </row>
    <row r="7" spans="1:10" ht="12.75" customHeight="1" x14ac:dyDescent="0.2">
      <c r="B7" s="89"/>
      <c r="C7" s="90"/>
      <c r="D7" s="90"/>
      <c r="E7" s="90"/>
      <c r="F7" s="90"/>
      <c r="G7" s="90"/>
      <c r="H7" s="91"/>
    </row>
    <row r="8" spans="1:10" ht="12.75" customHeight="1" x14ac:dyDescent="0.2">
      <c r="B8" s="89"/>
      <c r="C8" s="90"/>
      <c r="D8" s="90"/>
      <c r="E8" s="90"/>
      <c r="F8" s="90"/>
      <c r="G8" s="90"/>
      <c r="H8" s="91"/>
    </row>
    <row r="9" spans="1:10" ht="12.75" customHeight="1" x14ac:dyDescent="0.2">
      <c r="B9" s="89"/>
      <c r="C9" s="90"/>
      <c r="D9" s="90"/>
      <c r="E9" s="90"/>
      <c r="F9" s="90"/>
      <c r="G9" s="90"/>
      <c r="H9" s="91"/>
    </row>
    <row r="10" spans="1:10" ht="12.75" customHeight="1" x14ac:dyDescent="0.2">
      <c r="B10" s="300" t="s">
        <v>306</v>
      </c>
      <c r="C10" s="301"/>
      <c r="D10" s="301"/>
      <c r="E10" s="301"/>
      <c r="F10" s="301"/>
      <c r="G10" s="301"/>
      <c r="H10" s="302"/>
    </row>
    <row r="11" spans="1:10" ht="12.75" customHeight="1" x14ac:dyDescent="0.2">
      <c r="A11" s="27"/>
      <c r="B11" s="300"/>
      <c r="C11" s="301"/>
      <c r="D11" s="301"/>
      <c r="E11" s="301"/>
      <c r="F11" s="301"/>
      <c r="G11" s="301"/>
      <c r="H11" s="302"/>
      <c r="I11" s="27"/>
    </row>
    <row r="12" spans="1:10" ht="12.75" customHeight="1" x14ac:dyDescent="0.2">
      <c r="A12" s="27"/>
      <c r="B12" s="300"/>
      <c r="C12" s="301"/>
      <c r="D12" s="301"/>
      <c r="E12" s="301"/>
      <c r="F12" s="301"/>
      <c r="G12" s="301"/>
      <c r="H12" s="302"/>
      <c r="I12" s="27"/>
    </row>
    <row r="13" spans="1:10" ht="12.75" customHeight="1" x14ac:dyDescent="0.2">
      <c r="A13" s="27"/>
      <c r="B13" s="300"/>
      <c r="C13" s="301"/>
      <c r="D13" s="301"/>
      <c r="E13" s="301"/>
      <c r="F13" s="301"/>
      <c r="G13" s="301"/>
      <c r="H13" s="302"/>
      <c r="I13" s="27"/>
    </row>
    <row r="14" spans="1:10" ht="12.75" customHeight="1" x14ac:dyDescent="0.2">
      <c r="A14" s="27"/>
      <c r="B14" s="300"/>
      <c r="C14" s="301"/>
      <c r="D14" s="301"/>
      <c r="E14" s="301"/>
      <c r="F14" s="301"/>
      <c r="G14" s="301"/>
      <c r="H14" s="302"/>
      <c r="I14" s="27"/>
    </row>
    <row r="15" spans="1:10" ht="12.75" customHeight="1" x14ac:dyDescent="0.2">
      <c r="A15" s="27"/>
      <c r="B15" s="300"/>
      <c r="C15" s="301"/>
      <c r="D15" s="301"/>
      <c r="E15" s="301"/>
      <c r="F15" s="301"/>
      <c r="G15" s="301"/>
      <c r="H15" s="302"/>
      <c r="I15" s="27"/>
    </row>
    <row r="16" spans="1:10" ht="12.75" customHeight="1" x14ac:dyDescent="0.2">
      <c r="A16" s="27"/>
      <c r="B16" s="300"/>
      <c r="C16" s="301"/>
      <c r="D16" s="301"/>
      <c r="E16" s="301"/>
      <c r="F16" s="301"/>
      <c r="G16" s="301"/>
      <c r="H16" s="302"/>
      <c r="I16" s="27"/>
    </row>
    <row r="17" spans="1:9" ht="12.75" customHeight="1" x14ac:dyDescent="0.2">
      <c r="A17" s="27"/>
      <c r="B17" s="300"/>
      <c r="C17" s="301"/>
      <c r="D17" s="301"/>
      <c r="E17" s="301"/>
      <c r="F17" s="301"/>
      <c r="G17" s="301"/>
      <c r="H17" s="302"/>
      <c r="I17" s="27"/>
    </row>
    <row r="18" spans="1:9" ht="12.75" customHeight="1" x14ac:dyDescent="0.2">
      <c r="A18" s="27"/>
      <c r="B18" s="300"/>
      <c r="C18" s="301"/>
      <c r="D18" s="301"/>
      <c r="E18" s="301"/>
      <c r="F18" s="301"/>
      <c r="G18" s="301"/>
      <c r="H18" s="302"/>
      <c r="I18" s="27"/>
    </row>
    <row r="19" spans="1:9" ht="12.75" customHeight="1" x14ac:dyDescent="0.2">
      <c r="A19" s="27"/>
      <c r="B19" s="300"/>
      <c r="C19" s="301"/>
      <c r="D19" s="301"/>
      <c r="E19" s="301"/>
      <c r="F19" s="301"/>
      <c r="G19" s="301"/>
      <c r="H19" s="302"/>
      <c r="I19" s="27"/>
    </row>
    <row r="20" spans="1:9" ht="12.75" customHeight="1" x14ac:dyDescent="0.2">
      <c r="A20" s="27"/>
      <c r="B20" s="300"/>
      <c r="C20" s="301"/>
      <c r="D20" s="301"/>
      <c r="E20" s="301"/>
      <c r="F20" s="301"/>
      <c r="G20" s="301"/>
      <c r="H20" s="302"/>
      <c r="I20" s="27"/>
    </row>
    <row r="21" spans="1:9" ht="12.75" customHeight="1" x14ac:dyDescent="0.2">
      <c r="A21" s="27"/>
      <c r="B21" s="300"/>
      <c r="C21" s="301"/>
      <c r="D21" s="301"/>
      <c r="E21" s="301"/>
      <c r="F21" s="301"/>
      <c r="G21" s="301"/>
      <c r="H21" s="302"/>
      <c r="I21" s="27"/>
    </row>
    <row r="22" spans="1:9" ht="12.75" customHeight="1" x14ac:dyDescent="0.2">
      <c r="A22" s="27"/>
      <c r="B22" s="300"/>
      <c r="C22" s="301"/>
      <c r="D22" s="301"/>
      <c r="E22" s="301"/>
      <c r="F22" s="301"/>
      <c r="G22" s="301"/>
      <c r="H22" s="302"/>
      <c r="I22" s="27"/>
    </row>
    <row r="23" spans="1:9" ht="12.75" customHeight="1" x14ac:dyDescent="0.2">
      <c r="A23" s="27"/>
      <c r="B23" s="300"/>
      <c r="C23" s="301"/>
      <c r="D23" s="301"/>
      <c r="E23" s="301"/>
      <c r="F23" s="301"/>
      <c r="G23" s="301"/>
      <c r="H23" s="302"/>
      <c r="I23" s="27"/>
    </row>
    <row r="24" spans="1:9" ht="12.75" customHeight="1" x14ac:dyDescent="0.2">
      <c r="A24" s="27"/>
      <c r="B24" s="300"/>
      <c r="C24" s="301"/>
      <c r="D24" s="301"/>
      <c r="E24" s="301"/>
      <c r="F24" s="301"/>
      <c r="G24" s="301"/>
      <c r="H24" s="302"/>
      <c r="I24" s="27"/>
    </row>
    <row r="25" spans="1:9" ht="12.75" customHeight="1" x14ac:dyDescent="0.2">
      <c r="A25" s="27"/>
      <c r="B25" s="300"/>
      <c r="C25" s="301"/>
      <c r="D25" s="301"/>
      <c r="E25" s="301"/>
      <c r="F25" s="301"/>
      <c r="G25" s="301"/>
      <c r="H25" s="302"/>
      <c r="I25" s="27"/>
    </row>
    <row r="26" spans="1:9" ht="12.75" customHeight="1" x14ac:dyDescent="0.2">
      <c r="A26" s="27"/>
      <c r="B26" s="89"/>
      <c r="C26" s="90"/>
      <c r="D26" s="90"/>
      <c r="E26" s="90"/>
      <c r="F26" s="90"/>
      <c r="G26" s="90"/>
      <c r="H26" s="91"/>
      <c r="I26" s="27"/>
    </row>
    <row r="27" spans="1:9" ht="12.75" customHeight="1" x14ac:dyDescent="0.2">
      <c r="A27" s="27"/>
      <c r="B27" s="89"/>
      <c r="C27" s="90"/>
      <c r="D27" s="90"/>
      <c r="E27" s="90"/>
      <c r="F27" s="90"/>
      <c r="G27" s="90"/>
      <c r="H27" s="91"/>
      <c r="I27" s="27"/>
    </row>
    <row r="28" spans="1:9" ht="12.75" customHeight="1" x14ac:dyDescent="0.2">
      <c r="A28" s="27"/>
      <c r="B28" s="89"/>
      <c r="C28" s="90"/>
      <c r="D28" s="90"/>
      <c r="E28" s="90"/>
      <c r="F28" s="90"/>
      <c r="G28" s="90"/>
      <c r="H28" s="91"/>
      <c r="I28" s="27"/>
    </row>
    <row r="29" spans="1:9" ht="12.75" customHeight="1" x14ac:dyDescent="0.2">
      <c r="A29" s="27"/>
      <c r="B29" s="89"/>
      <c r="C29" s="90"/>
      <c r="D29" s="90"/>
      <c r="E29" s="90"/>
      <c r="F29" s="90"/>
      <c r="G29" s="90"/>
      <c r="H29" s="91"/>
      <c r="I29" s="27"/>
    </row>
    <row r="30" spans="1:9" ht="12.75" customHeight="1" x14ac:dyDescent="0.2">
      <c r="B30" s="89"/>
      <c r="C30" s="90"/>
      <c r="D30" s="90"/>
      <c r="E30" s="90"/>
      <c r="F30" s="90"/>
      <c r="G30" s="90"/>
      <c r="H30" s="91"/>
    </row>
    <row r="31" spans="1:9" ht="12.75" customHeight="1" x14ac:dyDescent="0.2">
      <c r="B31" s="89"/>
      <c r="C31" s="90"/>
      <c r="D31" s="90"/>
      <c r="E31" s="90"/>
      <c r="F31" s="90"/>
      <c r="G31" s="90"/>
      <c r="H31" s="91"/>
    </row>
    <row r="32" spans="1:9" ht="12.75" customHeight="1" x14ac:dyDescent="0.2">
      <c r="B32" s="89"/>
      <c r="C32" s="90"/>
      <c r="D32" s="90"/>
      <c r="E32" s="90"/>
      <c r="F32" s="90"/>
      <c r="G32" s="90"/>
      <c r="H32" s="91"/>
    </row>
    <row r="33" spans="2:8" ht="12.75" customHeight="1" x14ac:dyDescent="0.2">
      <c r="B33" s="92"/>
      <c r="C33" s="93"/>
      <c r="D33" s="93"/>
      <c r="E33" s="93"/>
      <c r="F33" s="93"/>
      <c r="G33" s="93"/>
      <c r="H33" s="94"/>
    </row>
  </sheetData>
  <mergeCells count="2">
    <mergeCell ref="J2:J3"/>
    <mergeCell ref="B10:H25"/>
  </mergeCells>
  <hyperlinks>
    <hyperlink ref="J2" location="INDICE!A1" display="INDICE" xr:uid="{8C57D262-397D-4B2F-9005-A30D71D6B60B}"/>
    <hyperlink ref="J2:J3" location="Contenido!A1" display="Contenido" xr:uid="{8A070051-B809-4D9A-B42B-BC3C7EAAE00F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0">
    <tabColor rgb="FFF2DAB1"/>
    <pageSetUpPr fitToPage="1"/>
  </sheetPr>
  <dimension ref="A1:K21"/>
  <sheetViews>
    <sheetView showGridLines="0" zoomScaleNormal="100" zoomScaleSheetLayoutView="100" workbookViewId="0">
      <selection activeCell="I2" sqref="I2:I3"/>
    </sheetView>
  </sheetViews>
  <sheetFormatPr baseColWidth="10" defaultColWidth="23.42578125" defaultRowHeight="15" customHeight="1" x14ac:dyDescent="0.2"/>
  <cols>
    <col min="1" max="1" width="33" style="1" customWidth="1"/>
    <col min="2" max="7" width="9.28515625" style="1" customWidth="1"/>
    <col min="8" max="98" width="10.7109375" style="2" customWidth="1"/>
    <col min="99" max="16384" width="23.42578125" style="2"/>
  </cols>
  <sheetData>
    <row r="1" spans="1:11" ht="15" customHeight="1" x14ac:dyDescent="0.2">
      <c r="A1" s="179" t="s">
        <v>307</v>
      </c>
      <c r="B1" s="180"/>
      <c r="C1" s="180"/>
      <c r="D1" s="180"/>
      <c r="E1" s="180"/>
      <c r="F1" s="180"/>
      <c r="G1" s="180"/>
      <c r="H1" s="1"/>
      <c r="I1" s="1"/>
      <c r="J1" s="1"/>
      <c r="K1" s="16"/>
    </row>
    <row r="2" spans="1:11" ht="15" customHeight="1" x14ac:dyDescent="0.2">
      <c r="A2" s="156" t="s">
        <v>308</v>
      </c>
      <c r="B2" s="164"/>
      <c r="C2" s="164"/>
      <c r="D2" s="164"/>
      <c r="E2" s="164"/>
      <c r="F2" s="164"/>
      <c r="G2" s="164"/>
      <c r="H2" s="1"/>
      <c r="I2" s="281" t="s">
        <v>0</v>
      </c>
      <c r="J2" s="1"/>
      <c r="K2" s="16"/>
    </row>
    <row r="3" spans="1:11" ht="15" customHeight="1" x14ac:dyDescent="0.2">
      <c r="A3" s="156" t="s">
        <v>309</v>
      </c>
      <c r="B3" s="164"/>
      <c r="C3" s="164"/>
      <c r="D3" s="164"/>
      <c r="E3" s="164"/>
      <c r="F3" s="164"/>
      <c r="G3" s="164"/>
      <c r="H3" s="1"/>
      <c r="I3" s="281"/>
      <c r="J3" s="1"/>
      <c r="K3" s="16"/>
    </row>
    <row r="4" spans="1:11" ht="15" customHeight="1" x14ac:dyDescent="0.2">
      <c r="A4" s="156" t="s">
        <v>194</v>
      </c>
      <c r="B4" s="164"/>
      <c r="C4" s="164"/>
      <c r="D4" s="164"/>
      <c r="E4" s="164"/>
      <c r="F4" s="164"/>
      <c r="G4" s="164"/>
      <c r="H4" s="1"/>
      <c r="I4" s="1"/>
      <c r="J4" s="1"/>
      <c r="K4" s="16"/>
    </row>
    <row r="5" spans="1:11" ht="15" customHeight="1" x14ac:dyDescent="0.2">
      <c r="A5" s="156" t="s">
        <v>195</v>
      </c>
      <c r="B5" s="164"/>
      <c r="C5" s="164"/>
      <c r="D5" s="164"/>
      <c r="E5" s="164"/>
      <c r="F5" s="164"/>
      <c r="G5" s="164"/>
      <c r="H5" s="1"/>
      <c r="I5" s="1"/>
      <c r="J5" s="1"/>
      <c r="K5" s="16"/>
    </row>
    <row r="6" spans="1:11" ht="27" customHeight="1" x14ac:dyDescent="0.2">
      <c r="A6" s="97" t="s">
        <v>196</v>
      </c>
      <c r="B6" s="96">
        <v>2018</v>
      </c>
      <c r="C6" s="96">
        <v>2019</v>
      </c>
      <c r="D6" s="96">
        <v>2020</v>
      </c>
      <c r="E6" s="96">
        <v>2021</v>
      </c>
      <c r="F6" s="96">
        <v>2022</v>
      </c>
      <c r="G6" s="96">
        <v>2023</v>
      </c>
    </row>
    <row r="7" spans="1:11" ht="6" customHeight="1" x14ac:dyDescent="0.2">
      <c r="A7" s="9"/>
      <c r="B7" s="46"/>
      <c r="C7" s="46"/>
      <c r="D7" s="46"/>
      <c r="E7" s="46"/>
      <c r="F7" s="46"/>
      <c r="G7" s="46"/>
    </row>
    <row r="8" spans="1:11" ht="15" customHeight="1" x14ac:dyDescent="0.2">
      <c r="A8" s="3" t="s">
        <v>310</v>
      </c>
      <c r="B8" s="84">
        <f>SUM(B9:B17)</f>
        <v>31518</v>
      </c>
      <c r="C8" s="84">
        <f>SUM(C9:C17)</f>
        <v>41297</v>
      </c>
      <c r="D8" s="84">
        <f>SUM(D9:D17)</f>
        <v>2338</v>
      </c>
      <c r="E8" s="84">
        <f>SUM(E9:E17)</f>
        <v>4407</v>
      </c>
      <c r="F8" s="84">
        <f t="shared" ref="F8:G8" si="0">SUM(F9:F17)</f>
        <v>26647</v>
      </c>
      <c r="G8" s="84">
        <f t="shared" si="0"/>
        <v>27861</v>
      </c>
    </row>
    <row r="9" spans="1:11" ht="15" customHeight="1" x14ac:dyDescent="0.2">
      <c r="A9" s="187" t="s">
        <v>200</v>
      </c>
      <c r="B9" s="85">
        <v>1658</v>
      </c>
      <c r="C9" s="85">
        <v>1885</v>
      </c>
      <c r="D9" s="85">
        <v>115</v>
      </c>
      <c r="E9" s="85">
        <v>123</v>
      </c>
      <c r="F9" s="85">
        <v>776</v>
      </c>
      <c r="G9" s="85">
        <v>768</v>
      </c>
    </row>
    <row r="10" spans="1:11" ht="15" customHeight="1" x14ac:dyDescent="0.2">
      <c r="A10" s="187" t="s">
        <v>311</v>
      </c>
      <c r="B10" s="85">
        <v>12069</v>
      </c>
      <c r="C10" s="85">
        <v>17433</v>
      </c>
      <c r="D10" s="85">
        <v>545</v>
      </c>
      <c r="E10" s="85">
        <v>1511</v>
      </c>
      <c r="F10" s="85">
        <v>6596</v>
      </c>
      <c r="G10" s="85">
        <v>8513</v>
      </c>
    </row>
    <row r="11" spans="1:11" ht="15" customHeight="1" x14ac:dyDescent="0.2">
      <c r="A11" s="187" t="s">
        <v>202</v>
      </c>
      <c r="B11" s="85">
        <v>2</v>
      </c>
      <c r="C11" s="85">
        <v>4</v>
      </c>
      <c r="D11" s="85">
        <v>0</v>
      </c>
      <c r="E11" s="85">
        <v>0</v>
      </c>
      <c r="F11" s="85">
        <v>2</v>
      </c>
      <c r="G11" s="85">
        <v>1</v>
      </c>
    </row>
    <row r="12" spans="1:11" ht="15" customHeight="1" x14ac:dyDescent="0.2">
      <c r="A12" s="187" t="s">
        <v>312</v>
      </c>
      <c r="B12" s="85">
        <v>16640</v>
      </c>
      <c r="C12" s="85">
        <v>20536</v>
      </c>
      <c r="D12" s="85">
        <v>1457</v>
      </c>
      <c r="E12" s="85">
        <v>2664</v>
      </c>
      <c r="F12" s="85">
        <v>18891</v>
      </c>
      <c r="G12" s="85">
        <v>18157</v>
      </c>
    </row>
    <row r="13" spans="1:11" ht="15" customHeight="1" x14ac:dyDescent="0.2">
      <c r="A13" s="187" t="s">
        <v>262</v>
      </c>
      <c r="B13" s="85">
        <v>431</v>
      </c>
      <c r="C13" s="85">
        <v>339</v>
      </c>
      <c r="D13" s="85">
        <v>16</v>
      </c>
      <c r="E13" s="85">
        <v>7</v>
      </c>
      <c r="F13" s="85">
        <v>15</v>
      </c>
      <c r="G13" s="85">
        <v>0</v>
      </c>
    </row>
    <row r="14" spans="1:11" ht="15" customHeight="1" x14ac:dyDescent="0.2">
      <c r="A14" s="187" t="s">
        <v>205</v>
      </c>
      <c r="B14" s="85">
        <v>98</v>
      </c>
      <c r="C14" s="85">
        <v>228</v>
      </c>
      <c r="D14" s="85">
        <v>78</v>
      </c>
      <c r="E14" s="85">
        <v>8</v>
      </c>
      <c r="F14" s="85">
        <v>108</v>
      </c>
      <c r="G14" s="85">
        <v>106</v>
      </c>
    </row>
    <row r="15" spans="1:11" ht="15" customHeight="1" x14ac:dyDescent="0.2">
      <c r="A15" s="187" t="s">
        <v>206</v>
      </c>
      <c r="B15" s="85">
        <v>437</v>
      </c>
      <c r="C15" s="85">
        <v>693</v>
      </c>
      <c r="D15" s="85">
        <v>101</v>
      </c>
      <c r="E15" s="85">
        <v>56</v>
      </c>
      <c r="F15" s="85">
        <v>180</v>
      </c>
      <c r="G15" s="85">
        <v>300</v>
      </c>
    </row>
    <row r="16" spans="1:11" ht="15" customHeight="1" x14ac:dyDescent="0.2">
      <c r="A16" s="187" t="s">
        <v>313</v>
      </c>
      <c r="B16" s="85">
        <v>50</v>
      </c>
      <c r="C16" s="85">
        <v>52</v>
      </c>
      <c r="D16" s="85">
        <v>0</v>
      </c>
      <c r="E16" s="85">
        <v>3</v>
      </c>
      <c r="F16" s="85">
        <v>7</v>
      </c>
      <c r="G16" s="85">
        <v>4</v>
      </c>
    </row>
    <row r="17" spans="1:8" ht="15" customHeight="1" thickBot="1" x14ac:dyDescent="0.25">
      <c r="A17" s="188" t="s">
        <v>211</v>
      </c>
      <c r="B17" s="154">
        <v>133</v>
      </c>
      <c r="C17" s="154">
        <v>127</v>
      </c>
      <c r="D17" s="154">
        <v>26</v>
      </c>
      <c r="E17" s="154">
        <v>35</v>
      </c>
      <c r="F17" s="154">
        <v>72</v>
      </c>
      <c r="G17" s="154">
        <v>12</v>
      </c>
    </row>
    <row r="18" spans="1:8" s="1" customFormat="1" ht="42" customHeight="1" x14ac:dyDescent="0.25">
      <c r="A18" s="307" t="s">
        <v>263</v>
      </c>
      <c r="B18" s="307"/>
      <c r="C18" s="307"/>
      <c r="D18" s="307"/>
      <c r="E18" s="307"/>
      <c r="F18" s="307"/>
      <c r="G18" s="307"/>
    </row>
    <row r="19" spans="1:8" s="1" customFormat="1" ht="15" customHeight="1" x14ac:dyDescent="0.25">
      <c r="A19" s="44" t="s">
        <v>314</v>
      </c>
      <c r="B19" s="44"/>
      <c r="C19" s="44"/>
      <c r="D19" s="44"/>
      <c r="E19" s="44"/>
      <c r="F19" s="42"/>
      <c r="G19" s="42"/>
      <c r="H19" s="37"/>
    </row>
    <row r="20" spans="1:8" s="1" customFormat="1" ht="15" customHeight="1" x14ac:dyDescent="0.25">
      <c r="A20" s="44" t="s">
        <v>315</v>
      </c>
      <c r="B20" s="44"/>
      <c r="C20" s="44"/>
      <c r="D20" s="44"/>
      <c r="E20" s="44"/>
      <c r="F20" s="42"/>
      <c r="G20" s="42"/>
    </row>
    <row r="21" spans="1:8" s="1" customFormat="1" ht="15" customHeight="1" x14ac:dyDescent="0.25">
      <c r="A21" s="309" t="s">
        <v>213</v>
      </c>
      <c r="B21" s="309"/>
      <c r="C21" s="309"/>
      <c r="D21" s="309"/>
      <c r="E21" s="309"/>
      <c r="F21" s="42"/>
      <c r="G21" s="42"/>
    </row>
  </sheetData>
  <mergeCells count="3">
    <mergeCell ref="A21:E21"/>
    <mergeCell ref="I2:I3"/>
    <mergeCell ref="A18:G18"/>
  </mergeCells>
  <hyperlinks>
    <hyperlink ref="I2" location="INDICE!A1" display="INDICE" xr:uid="{00000000-0004-0000-1400-000000000000}"/>
    <hyperlink ref="I2:I3" location="Contenido!A1" display="Contenido" xr:uid="{F00EFC8D-841F-4EE3-9DFC-183F1A97358A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2">
    <tabColor rgb="FFF2DAB1"/>
    <pageSetUpPr fitToPage="1"/>
  </sheetPr>
  <dimension ref="A1:Z33"/>
  <sheetViews>
    <sheetView showGridLines="0" zoomScaleNormal="100" zoomScaleSheetLayoutView="100" workbookViewId="0">
      <selection activeCell="I2" sqref="I2:I3"/>
    </sheetView>
  </sheetViews>
  <sheetFormatPr baseColWidth="10" defaultColWidth="11.42578125" defaultRowHeight="15" customHeight="1" x14ac:dyDescent="0.2"/>
  <cols>
    <col min="1" max="1" width="62.7109375" style="1" customWidth="1"/>
    <col min="2" max="2" width="9.28515625" style="1" customWidth="1"/>
    <col min="3" max="7" width="9.28515625" style="29" customWidth="1"/>
    <col min="8" max="10" width="11.42578125" style="2"/>
    <col min="11" max="11" width="10.7109375" style="2" customWidth="1"/>
    <col min="12" max="16384" width="11.42578125" style="2"/>
  </cols>
  <sheetData>
    <row r="1" spans="1:21" ht="15" customHeight="1" x14ac:dyDescent="0.2">
      <c r="A1" s="155" t="s">
        <v>316</v>
      </c>
      <c r="B1" s="180"/>
      <c r="C1" s="180"/>
      <c r="D1" s="180"/>
      <c r="E1" s="180"/>
      <c r="F1" s="180"/>
      <c r="G1" s="180"/>
      <c r="H1" s="108"/>
      <c r="I1" s="108"/>
      <c r="J1" s="108"/>
      <c r="K1" s="1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ht="15" customHeight="1" x14ac:dyDescent="0.2">
      <c r="A2" s="155" t="s">
        <v>308</v>
      </c>
      <c r="B2" s="164"/>
      <c r="C2" s="164"/>
      <c r="D2" s="164"/>
      <c r="E2" s="164"/>
      <c r="F2" s="164"/>
      <c r="G2" s="164"/>
      <c r="H2" s="1"/>
      <c r="I2" s="281" t="s">
        <v>0</v>
      </c>
      <c r="J2" s="1"/>
      <c r="K2" s="16"/>
    </row>
    <row r="3" spans="1:21" ht="15" customHeight="1" x14ac:dyDescent="0.2">
      <c r="A3" s="155" t="s">
        <v>317</v>
      </c>
      <c r="B3" s="164"/>
      <c r="C3" s="164"/>
      <c r="D3" s="164"/>
      <c r="E3" s="164"/>
      <c r="F3" s="164"/>
      <c r="G3" s="164"/>
      <c r="H3" s="1"/>
      <c r="I3" s="281"/>
      <c r="J3" s="1"/>
      <c r="K3" s="16"/>
    </row>
    <row r="4" spans="1:21" ht="15" customHeight="1" x14ac:dyDescent="0.2">
      <c r="A4" s="155" t="s">
        <v>194</v>
      </c>
      <c r="B4" s="164"/>
      <c r="C4" s="164"/>
      <c r="D4" s="164"/>
      <c r="E4" s="164"/>
      <c r="F4" s="164"/>
      <c r="G4" s="164"/>
      <c r="H4" s="1"/>
      <c r="I4" s="1"/>
      <c r="J4" s="1"/>
      <c r="K4" s="16"/>
    </row>
    <row r="5" spans="1:21" ht="15" customHeight="1" x14ac:dyDescent="0.2">
      <c r="A5" s="155" t="s">
        <v>195</v>
      </c>
      <c r="B5" s="164"/>
      <c r="C5" s="164"/>
      <c r="D5" s="164"/>
      <c r="E5" s="164"/>
      <c r="F5" s="164"/>
      <c r="G5" s="164"/>
      <c r="H5" s="1"/>
      <c r="I5" s="1"/>
      <c r="J5" s="1"/>
      <c r="K5" s="16"/>
    </row>
    <row r="6" spans="1:21" ht="21.75" customHeight="1" x14ac:dyDescent="0.2">
      <c r="A6" s="97" t="s">
        <v>318</v>
      </c>
      <c r="B6" s="96">
        <v>2018</v>
      </c>
      <c r="C6" s="96">
        <v>2019</v>
      </c>
      <c r="D6" s="96">
        <v>2020</v>
      </c>
      <c r="E6" s="96">
        <v>2021</v>
      </c>
      <c r="F6" s="96">
        <v>2022</v>
      </c>
      <c r="G6" s="96">
        <v>2023</v>
      </c>
      <c r="H6" s="1"/>
      <c r="I6" s="1"/>
      <c r="J6" s="1"/>
    </row>
    <row r="7" spans="1:21" ht="9" customHeight="1" x14ac:dyDescent="0.2">
      <c r="A7" s="9"/>
      <c r="B7" s="46"/>
      <c r="C7" s="46"/>
      <c r="D7" s="46"/>
      <c r="E7" s="46"/>
      <c r="F7" s="46"/>
      <c r="G7" s="46"/>
      <c r="H7" s="1"/>
      <c r="I7" s="1"/>
      <c r="J7" s="1"/>
    </row>
    <row r="8" spans="1:21" ht="15" customHeight="1" x14ac:dyDescent="0.2">
      <c r="A8" s="3" t="s">
        <v>310</v>
      </c>
      <c r="B8" s="84">
        <f t="shared" ref="B8:G8" si="0">SUM(B9:B29)</f>
        <v>31518</v>
      </c>
      <c r="C8" s="84">
        <f t="shared" si="0"/>
        <v>41297</v>
      </c>
      <c r="D8" s="84">
        <f t="shared" si="0"/>
        <v>2338</v>
      </c>
      <c r="E8" s="84">
        <f t="shared" si="0"/>
        <v>4407</v>
      </c>
      <c r="F8" s="84">
        <f t="shared" si="0"/>
        <v>26647</v>
      </c>
      <c r="G8" s="84">
        <f t="shared" si="0"/>
        <v>27861</v>
      </c>
    </row>
    <row r="9" spans="1:21" ht="15" customHeight="1" x14ac:dyDescent="0.2">
      <c r="A9" s="187" t="s">
        <v>197</v>
      </c>
      <c r="B9" s="85">
        <v>4691</v>
      </c>
      <c r="C9" s="85">
        <v>7097</v>
      </c>
      <c r="D9" s="85">
        <v>327</v>
      </c>
      <c r="E9" s="85">
        <v>871</v>
      </c>
      <c r="F9" s="85">
        <v>7651</v>
      </c>
      <c r="G9" s="85">
        <v>7773</v>
      </c>
    </row>
    <row r="10" spans="1:21" ht="15" customHeight="1" x14ac:dyDescent="0.2">
      <c r="A10" s="187" t="s">
        <v>319</v>
      </c>
      <c r="B10" s="85">
        <v>1634</v>
      </c>
      <c r="C10" s="85">
        <v>3439</v>
      </c>
      <c r="D10" s="85">
        <v>623</v>
      </c>
      <c r="E10" s="85">
        <v>547</v>
      </c>
      <c r="F10" s="85">
        <v>2662</v>
      </c>
      <c r="G10" s="85">
        <v>2891</v>
      </c>
    </row>
    <row r="11" spans="1:21" ht="15" customHeight="1" x14ac:dyDescent="0.2">
      <c r="A11" s="187" t="s">
        <v>320</v>
      </c>
      <c r="B11" s="85">
        <v>13793</v>
      </c>
      <c r="C11" s="85">
        <v>18032</v>
      </c>
      <c r="D11" s="85">
        <v>523</v>
      </c>
      <c r="E11" s="85">
        <v>1211</v>
      </c>
      <c r="F11" s="85">
        <v>7606</v>
      </c>
      <c r="G11" s="85">
        <v>7737</v>
      </c>
    </row>
    <row r="12" spans="1:21" ht="15" customHeight="1" x14ac:dyDescent="0.2">
      <c r="A12" s="187" t="s">
        <v>321</v>
      </c>
      <c r="B12" s="85">
        <v>1781</v>
      </c>
      <c r="C12" s="85">
        <v>2120</v>
      </c>
      <c r="D12" s="85">
        <v>123</v>
      </c>
      <c r="E12" s="85">
        <v>188</v>
      </c>
      <c r="F12" s="85">
        <v>594</v>
      </c>
      <c r="G12" s="85">
        <v>717</v>
      </c>
    </row>
    <row r="13" spans="1:21" ht="15" customHeight="1" x14ac:dyDescent="0.2">
      <c r="A13" s="187" t="s">
        <v>198</v>
      </c>
      <c r="B13" s="85">
        <v>174</v>
      </c>
      <c r="C13" s="85">
        <v>250</v>
      </c>
      <c r="D13" s="85">
        <v>23</v>
      </c>
      <c r="E13" s="85">
        <v>48</v>
      </c>
      <c r="F13" s="85">
        <v>308</v>
      </c>
      <c r="G13" s="85">
        <v>289</v>
      </c>
    </row>
    <row r="14" spans="1:21" ht="15" customHeight="1" x14ac:dyDescent="0.2">
      <c r="A14" s="187" t="s">
        <v>322</v>
      </c>
      <c r="B14" s="85">
        <v>26</v>
      </c>
      <c r="C14" s="85">
        <v>46</v>
      </c>
      <c r="D14" s="85">
        <v>7</v>
      </c>
      <c r="E14" s="85">
        <v>15</v>
      </c>
      <c r="F14" s="85">
        <v>66</v>
      </c>
      <c r="G14" s="85">
        <v>83</v>
      </c>
    </row>
    <row r="15" spans="1:21" ht="15" customHeight="1" x14ac:dyDescent="0.2">
      <c r="A15" s="187" t="s">
        <v>323</v>
      </c>
      <c r="B15" s="85">
        <v>71</v>
      </c>
      <c r="C15" s="85">
        <v>203</v>
      </c>
      <c r="D15" s="85">
        <v>10</v>
      </c>
      <c r="E15" s="85">
        <v>58</v>
      </c>
      <c r="F15" s="85">
        <v>169</v>
      </c>
      <c r="G15" s="85">
        <v>179</v>
      </c>
    </row>
    <row r="16" spans="1:21" ht="15" customHeight="1" x14ac:dyDescent="0.2">
      <c r="A16" s="187" t="s">
        <v>324</v>
      </c>
      <c r="B16" s="85">
        <v>134</v>
      </c>
      <c r="C16" s="85">
        <v>171</v>
      </c>
      <c r="D16" s="85">
        <v>31</v>
      </c>
      <c r="E16" s="85">
        <v>51</v>
      </c>
      <c r="F16" s="85">
        <v>126</v>
      </c>
      <c r="G16" s="85">
        <v>179</v>
      </c>
    </row>
    <row r="17" spans="1:26" ht="15" customHeight="1" x14ac:dyDescent="0.2">
      <c r="A17" s="187" t="s">
        <v>325</v>
      </c>
      <c r="B17" s="85">
        <v>7</v>
      </c>
      <c r="C17" s="85">
        <v>22</v>
      </c>
      <c r="D17" s="85">
        <v>2</v>
      </c>
      <c r="E17" s="85">
        <v>0</v>
      </c>
      <c r="F17" s="85">
        <v>5</v>
      </c>
      <c r="G17" s="85">
        <v>16</v>
      </c>
    </row>
    <row r="18" spans="1:26" ht="15" customHeight="1" x14ac:dyDescent="0.2">
      <c r="A18" s="187" t="s">
        <v>326</v>
      </c>
      <c r="B18" s="85">
        <v>131</v>
      </c>
      <c r="C18" s="85">
        <v>360</v>
      </c>
      <c r="D18" s="85">
        <v>28</v>
      </c>
      <c r="E18" s="85">
        <v>132</v>
      </c>
      <c r="F18" s="85">
        <v>549</v>
      </c>
      <c r="G18" s="85">
        <v>441</v>
      </c>
      <c r="K18" s="1"/>
    </row>
    <row r="19" spans="1:26" ht="15" customHeight="1" x14ac:dyDescent="0.2">
      <c r="A19" s="187" t="s">
        <v>327</v>
      </c>
      <c r="B19" s="85">
        <v>4722</v>
      </c>
      <c r="C19" s="85">
        <v>5168</v>
      </c>
      <c r="D19" s="85">
        <v>263</v>
      </c>
      <c r="E19" s="85">
        <v>656</v>
      </c>
      <c r="F19" s="85">
        <v>2789</v>
      </c>
      <c r="G19" s="85">
        <v>3334</v>
      </c>
      <c r="K19" s="1"/>
    </row>
    <row r="20" spans="1:26" ht="15" customHeight="1" x14ac:dyDescent="0.2">
      <c r="A20" s="187" t="s">
        <v>328</v>
      </c>
      <c r="B20" s="85" t="s">
        <v>261</v>
      </c>
      <c r="C20" s="85" t="s">
        <v>261</v>
      </c>
      <c r="D20" s="85">
        <v>241</v>
      </c>
      <c r="E20" s="85">
        <v>291</v>
      </c>
      <c r="F20" s="85">
        <v>1271</v>
      </c>
      <c r="G20" s="85">
        <v>1593</v>
      </c>
      <c r="K20" s="1"/>
    </row>
    <row r="21" spans="1:26" ht="15" customHeight="1" x14ac:dyDescent="0.2">
      <c r="A21" s="38" t="s">
        <v>329</v>
      </c>
      <c r="B21" s="85" t="s">
        <v>261</v>
      </c>
      <c r="C21" s="85" t="s">
        <v>261</v>
      </c>
      <c r="D21" s="85" t="s">
        <v>261</v>
      </c>
      <c r="E21" s="85" t="s">
        <v>261</v>
      </c>
      <c r="F21" s="85" t="s">
        <v>261</v>
      </c>
      <c r="G21" s="85">
        <v>116</v>
      </c>
      <c r="K21" s="1"/>
    </row>
    <row r="22" spans="1:26" ht="15" customHeight="1" x14ac:dyDescent="0.2">
      <c r="A22" s="38" t="s">
        <v>330</v>
      </c>
      <c r="B22" s="85" t="s">
        <v>261</v>
      </c>
      <c r="C22" s="85" t="s">
        <v>261</v>
      </c>
      <c r="D22" s="85" t="s">
        <v>261</v>
      </c>
      <c r="E22" s="85" t="s">
        <v>261</v>
      </c>
      <c r="F22" s="85" t="s">
        <v>261</v>
      </c>
      <c r="G22" s="85">
        <v>62</v>
      </c>
    </row>
    <row r="23" spans="1:26" ht="15" customHeight="1" x14ac:dyDescent="0.2">
      <c r="A23" s="187" t="s">
        <v>331</v>
      </c>
      <c r="B23" s="85">
        <v>1730</v>
      </c>
      <c r="C23" s="85">
        <v>1963</v>
      </c>
      <c r="D23" s="85">
        <v>51</v>
      </c>
      <c r="E23" s="85">
        <v>136</v>
      </c>
      <c r="F23" s="85">
        <v>1476</v>
      </c>
      <c r="G23" s="85">
        <v>1433</v>
      </c>
    </row>
    <row r="24" spans="1:26" ht="15" customHeight="1" x14ac:dyDescent="0.2">
      <c r="A24" s="187" t="s">
        <v>332</v>
      </c>
      <c r="B24" s="85">
        <v>962</v>
      </c>
      <c r="C24" s="85">
        <v>1287</v>
      </c>
      <c r="D24" s="85">
        <v>36</v>
      </c>
      <c r="E24" s="85">
        <v>113</v>
      </c>
      <c r="F24" s="85">
        <v>765</v>
      </c>
      <c r="G24" s="85">
        <v>667</v>
      </c>
    </row>
    <row r="25" spans="1:26" ht="15" customHeight="1" x14ac:dyDescent="0.2">
      <c r="A25" s="187" t="s">
        <v>333</v>
      </c>
      <c r="B25" s="85">
        <v>342</v>
      </c>
      <c r="C25" s="85">
        <v>317</v>
      </c>
      <c r="D25" s="85">
        <v>16</v>
      </c>
      <c r="E25" s="85">
        <v>15</v>
      </c>
      <c r="F25" s="85">
        <v>68</v>
      </c>
      <c r="G25" s="85">
        <v>65</v>
      </c>
    </row>
    <row r="26" spans="1:26" ht="15" customHeight="1" x14ac:dyDescent="0.2">
      <c r="A26" s="187" t="s">
        <v>334</v>
      </c>
      <c r="B26" s="85">
        <v>306</v>
      </c>
      <c r="C26" s="85">
        <v>158</v>
      </c>
      <c r="D26" s="85">
        <v>7</v>
      </c>
      <c r="E26" s="85">
        <v>17</v>
      </c>
      <c r="F26" s="85">
        <v>81</v>
      </c>
      <c r="G26" s="85">
        <v>72</v>
      </c>
    </row>
    <row r="27" spans="1:26" ht="15" customHeight="1" x14ac:dyDescent="0.2">
      <c r="A27" s="187" t="s">
        <v>335</v>
      </c>
      <c r="B27" s="85">
        <v>233</v>
      </c>
      <c r="C27" s="85">
        <v>210</v>
      </c>
      <c r="D27" s="85">
        <v>11</v>
      </c>
      <c r="E27" s="85">
        <v>27</v>
      </c>
      <c r="F27" s="85">
        <v>148</v>
      </c>
      <c r="G27" s="85">
        <v>100</v>
      </c>
    </row>
    <row r="28" spans="1:26" ht="15" customHeight="1" x14ac:dyDescent="0.2">
      <c r="A28" s="187" t="s">
        <v>336</v>
      </c>
      <c r="B28" s="85">
        <v>161</v>
      </c>
      <c r="C28" s="85">
        <v>112</v>
      </c>
      <c r="D28" s="85">
        <v>3</v>
      </c>
      <c r="E28" s="85">
        <v>6</v>
      </c>
      <c r="F28" s="85">
        <v>60</v>
      </c>
      <c r="G28" s="85">
        <v>45</v>
      </c>
    </row>
    <row r="29" spans="1:26" ht="15" customHeight="1" thickBot="1" x14ac:dyDescent="0.25">
      <c r="A29" s="188" t="s">
        <v>337</v>
      </c>
      <c r="B29" s="154">
        <v>620</v>
      </c>
      <c r="C29" s="154">
        <v>342</v>
      </c>
      <c r="D29" s="154">
        <v>13</v>
      </c>
      <c r="E29" s="154">
        <v>25</v>
      </c>
      <c r="F29" s="154">
        <v>253</v>
      </c>
      <c r="G29" s="154">
        <v>69</v>
      </c>
    </row>
    <row r="30" spans="1:26" s="1" customFormat="1" ht="15" customHeight="1" x14ac:dyDescent="0.2">
      <c r="A30" s="44" t="s">
        <v>220</v>
      </c>
      <c r="B30" s="44"/>
      <c r="C30" s="44"/>
      <c r="D30" s="44"/>
      <c r="E30" s="44"/>
      <c r="F30" s="44"/>
      <c r="G30" s="44"/>
      <c r="H30" s="44"/>
      <c r="I30" s="44"/>
      <c r="J30" s="44"/>
      <c r="K30" s="2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s="1" customFormat="1" ht="29.25" customHeight="1" x14ac:dyDescent="0.2">
      <c r="A31" s="306" t="s">
        <v>221</v>
      </c>
      <c r="B31" s="306"/>
      <c r="C31" s="306"/>
      <c r="D31" s="306"/>
      <c r="E31" s="306"/>
      <c r="F31" s="306"/>
      <c r="G31" s="306"/>
      <c r="H31" s="44"/>
      <c r="I31" s="44"/>
      <c r="J31" s="44"/>
      <c r="K31" s="2"/>
      <c r="L31" s="44"/>
      <c r="M31" s="44"/>
      <c r="N31" s="44"/>
      <c r="O31" s="44"/>
      <c r="P31" s="44"/>
      <c r="Q31" s="44"/>
      <c r="R31" s="44"/>
      <c r="S31" s="44"/>
      <c r="T31" s="44"/>
      <c r="U31" s="44"/>
    </row>
    <row r="32" spans="1:26" s="1" customFormat="1" ht="29.25" customHeight="1" x14ac:dyDescent="0.2">
      <c r="A32" s="306" t="s">
        <v>222</v>
      </c>
      <c r="B32" s="306"/>
      <c r="C32" s="306"/>
      <c r="D32" s="306"/>
      <c r="E32" s="306"/>
      <c r="F32" s="306"/>
      <c r="G32" s="306"/>
      <c r="H32" s="44"/>
      <c r="I32" s="44"/>
      <c r="J32" s="44"/>
      <c r="K32" s="2"/>
      <c r="L32" s="44"/>
      <c r="M32" s="44"/>
      <c r="N32" s="44"/>
      <c r="O32" s="44"/>
      <c r="P32" s="44"/>
      <c r="Q32" s="44"/>
      <c r="R32" s="44"/>
      <c r="S32" s="44"/>
      <c r="T32" s="44"/>
      <c r="U32" s="44"/>
    </row>
    <row r="33" spans="1:21" s="1" customFormat="1" ht="15" customHeight="1" x14ac:dyDescent="0.2">
      <c r="A33" s="44" t="s">
        <v>253</v>
      </c>
      <c r="B33" s="44"/>
      <c r="C33" s="44"/>
      <c r="D33" s="44"/>
      <c r="E33" s="44"/>
      <c r="F33" s="44"/>
      <c r="G33" s="44"/>
      <c r="H33" s="44"/>
      <c r="I33" s="44"/>
      <c r="J33" s="44"/>
      <c r="K33" s="2"/>
      <c r="L33" s="44"/>
      <c r="M33" s="44"/>
      <c r="N33" s="44"/>
      <c r="O33" s="44"/>
      <c r="P33" s="44"/>
      <c r="Q33" s="44"/>
      <c r="R33" s="44"/>
      <c r="S33" s="44"/>
      <c r="T33" s="42"/>
      <c r="U33" s="42"/>
    </row>
  </sheetData>
  <mergeCells count="3">
    <mergeCell ref="A31:G31"/>
    <mergeCell ref="A32:G32"/>
    <mergeCell ref="I2:I3"/>
  </mergeCells>
  <hyperlinks>
    <hyperlink ref="I2" location="INDICE!A1" display="INDICE" xr:uid="{00000000-0004-0000-1600-000000000000}"/>
    <hyperlink ref="I2:I3" location="Contenido!A1" display="Contenido" xr:uid="{549F227F-7F18-465B-8BF1-B3C45CA9BEE3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1">
    <tabColor rgb="FFF2DAB1"/>
    <pageSetUpPr fitToPage="1"/>
  </sheetPr>
  <dimension ref="A1:K21"/>
  <sheetViews>
    <sheetView showGridLines="0" zoomScaleNormal="100" zoomScaleSheetLayoutView="100" workbookViewId="0">
      <selection activeCell="I2" sqref="I2:I3"/>
    </sheetView>
  </sheetViews>
  <sheetFormatPr baseColWidth="10" defaultColWidth="11.42578125" defaultRowHeight="15" customHeight="1" x14ac:dyDescent="0.2"/>
  <cols>
    <col min="1" max="1" width="29" style="1" customWidth="1"/>
    <col min="2" max="2" width="9.28515625" style="1" customWidth="1"/>
    <col min="3" max="7" width="9.28515625" style="29" customWidth="1"/>
    <col min="8" max="10" width="11.42578125" style="2"/>
    <col min="11" max="11" width="10.7109375" style="2" customWidth="1"/>
    <col min="12" max="16384" width="11.42578125" style="2"/>
  </cols>
  <sheetData>
    <row r="1" spans="1:11" ht="15" customHeight="1" x14ac:dyDescent="0.2">
      <c r="A1" s="179" t="s">
        <v>338</v>
      </c>
      <c r="B1" s="179"/>
      <c r="C1" s="179"/>
      <c r="D1" s="179"/>
      <c r="E1" s="179"/>
      <c r="F1" s="179"/>
      <c r="G1" s="179"/>
      <c r="H1" s="1"/>
      <c r="I1" s="1"/>
      <c r="J1" s="1"/>
      <c r="K1" s="16"/>
    </row>
    <row r="2" spans="1:11" ht="15" customHeight="1" x14ac:dyDescent="0.2">
      <c r="A2" s="156" t="s">
        <v>308</v>
      </c>
      <c r="B2" s="156"/>
      <c r="C2" s="156"/>
      <c r="D2" s="156"/>
      <c r="E2" s="156"/>
      <c r="F2" s="156"/>
      <c r="G2" s="156"/>
      <c r="H2" s="1"/>
      <c r="I2" s="281" t="s">
        <v>0</v>
      </c>
      <c r="J2" s="1"/>
      <c r="K2" s="16"/>
    </row>
    <row r="3" spans="1:11" ht="15" customHeight="1" x14ac:dyDescent="0.2">
      <c r="A3" s="156" t="s">
        <v>339</v>
      </c>
      <c r="B3" s="156"/>
      <c r="C3" s="156"/>
      <c r="D3" s="156"/>
      <c r="E3" s="156"/>
      <c r="F3" s="156"/>
      <c r="G3" s="156"/>
      <c r="H3" s="1"/>
      <c r="I3" s="281"/>
      <c r="J3" s="1"/>
      <c r="K3" s="16"/>
    </row>
    <row r="4" spans="1:11" ht="15" customHeight="1" x14ac:dyDescent="0.2">
      <c r="A4" s="156" t="s">
        <v>194</v>
      </c>
      <c r="B4" s="156"/>
      <c r="C4" s="156"/>
      <c r="D4" s="156"/>
      <c r="E4" s="156"/>
      <c r="F4" s="156"/>
      <c r="G4" s="156"/>
      <c r="H4" s="1"/>
      <c r="I4" s="1"/>
      <c r="J4" s="1"/>
      <c r="K4" s="16"/>
    </row>
    <row r="5" spans="1:11" ht="15" customHeight="1" x14ac:dyDescent="0.2">
      <c r="A5" s="156" t="s">
        <v>195</v>
      </c>
      <c r="B5" s="156"/>
      <c r="C5" s="156"/>
      <c r="D5" s="156"/>
      <c r="E5" s="156"/>
      <c r="F5" s="156"/>
      <c r="G5" s="156"/>
      <c r="H5" s="1"/>
      <c r="I5" s="1"/>
      <c r="J5" s="1"/>
      <c r="K5" s="16"/>
    </row>
    <row r="6" spans="1:11" ht="21.75" customHeight="1" x14ac:dyDescent="0.2">
      <c r="A6" s="97" t="s">
        <v>340</v>
      </c>
      <c r="B6" s="96">
        <v>2018</v>
      </c>
      <c r="C6" s="96">
        <v>2019</v>
      </c>
      <c r="D6" s="96">
        <v>2020</v>
      </c>
      <c r="E6" s="96">
        <v>2021</v>
      </c>
      <c r="F6" s="96">
        <v>2022</v>
      </c>
      <c r="G6" s="96">
        <v>2023</v>
      </c>
    </row>
    <row r="7" spans="1:11" ht="8.25" customHeight="1" x14ac:dyDescent="0.2">
      <c r="A7" s="9"/>
      <c r="B7" s="46"/>
      <c r="C7" s="46"/>
      <c r="D7" s="46"/>
      <c r="E7" s="46"/>
      <c r="F7" s="46"/>
      <c r="G7" s="46"/>
    </row>
    <row r="8" spans="1:11" ht="15" customHeight="1" x14ac:dyDescent="0.2">
      <c r="A8" s="3" t="s">
        <v>35</v>
      </c>
      <c r="B8" s="84">
        <f t="shared" ref="B8:D8" si="0">SUM(B9:B13)</f>
        <v>31518</v>
      </c>
      <c r="C8" s="84">
        <f t="shared" si="0"/>
        <v>41297</v>
      </c>
      <c r="D8" s="84">
        <f t="shared" si="0"/>
        <v>2338</v>
      </c>
      <c r="E8" s="84">
        <f>SUM(E9:E13)</f>
        <v>4407</v>
      </c>
      <c r="F8" s="84">
        <f t="shared" ref="F8:G8" si="1">SUM(F9:F13)</f>
        <v>26647</v>
      </c>
      <c r="G8" s="84">
        <f t="shared" si="1"/>
        <v>27861</v>
      </c>
    </row>
    <row r="9" spans="1:11" ht="15" customHeight="1" x14ac:dyDescent="0.2">
      <c r="A9" s="187" t="s">
        <v>341</v>
      </c>
      <c r="B9" s="85">
        <v>28712</v>
      </c>
      <c r="C9" s="85">
        <v>37264</v>
      </c>
      <c r="D9" s="85">
        <v>2026</v>
      </c>
      <c r="E9" s="85">
        <v>3847</v>
      </c>
      <c r="F9" s="85">
        <v>24641</v>
      </c>
      <c r="G9" s="85">
        <v>25935</v>
      </c>
    </row>
    <row r="10" spans="1:11" ht="15" customHeight="1" x14ac:dyDescent="0.2">
      <c r="A10" s="187" t="s">
        <v>342</v>
      </c>
      <c r="B10" s="85">
        <v>1631</v>
      </c>
      <c r="C10" s="85">
        <v>2386</v>
      </c>
      <c r="D10" s="85">
        <v>158</v>
      </c>
      <c r="E10" s="85">
        <v>172</v>
      </c>
      <c r="F10" s="85">
        <v>845</v>
      </c>
      <c r="G10" s="85">
        <v>1053</v>
      </c>
    </row>
    <row r="11" spans="1:11" ht="15" customHeight="1" x14ac:dyDescent="0.2">
      <c r="A11" s="187" t="s">
        <v>343</v>
      </c>
      <c r="B11" s="85">
        <v>363</v>
      </c>
      <c r="C11" s="85">
        <v>788</v>
      </c>
      <c r="D11" s="85">
        <v>69</v>
      </c>
      <c r="E11" s="85">
        <v>223</v>
      </c>
      <c r="F11" s="85">
        <v>684</v>
      </c>
      <c r="G11" s="85">
        <v>383</v>
      </c>
    </row>
    <row r="12" spans="1:11" ht="15" customHeight="1" x14ac:dyDescent="0.2">
      <c r="A12" s="187" t="s">
        <v>344</v>
      </c>
      <c r="B12" s="85">
        <v>440</v>
      </c>
      <c r="C12" s="85">
        <v>574</v>
      </c>
      <c r="D12" s="85">
        <v>34</v>
      </c>
      <c r="E12" s="85">
        <v>48</v>
      </c>
      <c r="F12" s="85">
        <v>231</v>
      </c>
      <c r="G12" s="85">
        <v>172</v>
      </c>
    </row>
    <row r="13" spans="1:11" ht="15" customHeight="1" thickBot="1" x14ac:dyDescent="0.25">
      <c r="A13" s="188" t="s">
        <v>345</v>
      </c>
      <c r="B13" s="154">
        <v>372</v>
      </c>
      <c r="C13" s="154">
        <v>285</v>
      </c>
      <c r="D13" s="154">
        <v>51</v>
      </c>
      <c r="E13" s="154">
        <v>117</v>
      </c>
      <c r="F13" s="154">
        <v>246</v>
      </c>
      <c r="G13" s="154">
        <v>318</v>
      </c>
    </row>
    <row r="14" spans="1:11" ht="15" customHeight="1" x14ac:dyDescent="0.2">
      <c r="A14" s="316" t="s">
        <v>346</v>
      </c>
      <c r="B14" s="316"/>
      <c r="C14" s="316"/>
      <c r="D14" s="316"/>
      <c r="E14" s="316"/>
      <c r="F14" s="111"/>
      <c r="G14" s="111"/>
    </row>
    <row r="15" spans="1:11" ht="15" customHeight="1" x14ac:dyDescent="0.2">
      <c r="A15" s="306" t="s">
        <v>347</v>
      </c>
      <c r="B15" s="306"/>
      <c r="C15" s="306"/>
      <c r="D15" s="306"/>
      <c r="E15" s="306"/>
      <c r="F15" s="306"/>
      <c r="G15" s="306"/>
    </row>
    <row r="16" spans="1:11" ht="27" customHeight="1" x14ac:dyDescent="0.2">
      <c r="A16" s="306" t="s">
        <v>348</v>
      </c>
      <c r="B16" s="306"/>
      <c r="C16" s="306"/>
      <c r="D16" s="306"/>
      <c r="E16" s="306"/>
      <c r="F16" s="306"/>
      <c r="G16" s="306"/>
    </row>
    <row r="17" spans="1:11" ht="40.5" customHeight="1" x14ac:dyDescent="0.2">
      <c r="A17" s="315" t="s">
        <v>349</v>
      </c>
      <c r="B17" s="315"/>
      <c r="C17" s="315"/>
      <c r="D17" s="315"/>
      <c r="E17" s="315"/>
      <c r="F17" s="315"/>
      <c r="G17" s="315"/>
    </row>
    <row r="18" spans="1:11" ht="15" customHeight="1" x14ac:dyDescent="0.2">
      <c r="A18" s="33" t="s">
        <v>213</v>
      </c>
      <c r="B18" s="44"/>
      <c r="C18" s="45"/>
      <c r="D18" s="45"/>
      <c r="E18" s="45"/>
      <c r="F18" s="45"/>
      <c r="G18" s="45"/>
      <c r="K18" s="1"/>
    </row>
    <row r="19" spans="1:11" ht="15" customHeight="1" x14ac:dyDescent="0.2">
      <c r="A19" s="33"/>
      <c r="B19" s="44"/>
      <c r="C19" s="45"/>
      <c r="D19" s="45"/>
      <c r="E19" s="45"/>
      <c r="F19" s="45"/>
      <c r="G19" s="45"/>
      <c r="K19" s="1"/>
    </row>
    <row r="20" spans="1:11" ht="15" customHeight="1" x14ac:dyDescent="0.2">
      <c r="K20" s="1"/>
    </row>
    <row r="21" spans="1:11" ht="15" customHeight="1" x14ac:dyDescent="0.2">
      <c r="K21" s="1"/>
    </row>
  </sheetData>
  <mergeCells count="5">
    <mergeCell ref="A16:G16"/>
    <mergeCell ref="A15:G15"/>
    <mergeCell ref="A17:G17"/>
    <mergeCell ref="A14:E14"/>
    <mergeCell ref="I2:I3"/>
  </mergeCells>
  <hyperlinks>
    <hyperlink ref="I2" location="INDICE!A1" display="INDICE" xr:uid="{00000000-0004-0000-1500-000000000000}"/>
    <hyperlink ref="I2:I3" location="Contenido!A1" display="Contenido" xr:uid="{24AA2164-A6AF-4247-A179-35EAAA4F25FB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6">
    <tabColor rgb="FFF2DAB1"/>
    <pageSetUpPr fitToPage="1"/>
  </sheetPr>
  <dimension ref="A1:K40"/>
  <sheetViews>
    <sheetView showGridLines="0" zoomScaleNormal="100" zoomScaleSheetLayoutView="100" workbookViewId="0">
      <selection activeCell="I2" sqref="I2:I3"/>
    </sheetView>
  </sheetViews>
  <sheetFormatPr baseColWidth="10" defaultColWidth="11.42578125" defaultRowHeight="15" customHeight="1" x14ac:dyDescent="0.2"/>
  <cols>
    <col min="1" max="1" width="28" style="1" customWidth="1"/>
    <col min="2" max="2" width="9.28515625" style="1" customWidth="1"/>
    <col min="3" max="7" width="9.28515625" style="29" customWidth="1"/>
    <col min="8" max="10" width="11.42578125" style="2"/>
    <col min="11" max="11" width="10.7109375" style="2" customWidth="1"/>
    <col min="12" max="16384" width="11.42578125" style="2"/>
  </cols>
  <sheetData>
    <row r="1" spans="1:11" ht="15" customHeight="1" x14ac:dyDescent="0.2">
      <c r="A1" s="156" t="s">
        <v>350</v>
      </c>
      <c r="B1" s="156"/>
      <c r="C1" s="156"/>
      <c r="D1" s="156"/>
      <c r="E1" s="156"/>
      <c r="F1" s="156"/>
      <c r="G1" s="156"/>
      <c r="H1" s="1"/>
      <c r="I1" s="1"/>
      <c r="J1" s="1"/>
      <c r="K1" s="16"/>
    </row>
    <row r="2" spans="1:11" ht="15" customHeight="1" x14ac:dyDescent="0.2">
      <c r="A2" s="156" t="s">
        <v>351</v>
      </c>
      <c r="B2" s="156"/>
      <c r="C2" s="156"/>
      <c r="D2" s="156"/>
      <c r="E2" s="156"/>
      <c r="F2" s="156"/>
      <c r="G2" s="156"/>
      <c r="H2" s="1"/>
      <c r="I2" s="281" t="s">
        <v>0</v>
      </c>
      <c r="J2" s="1"/>
      <c r="K2" s="16"/>
    </row>
    <row r="3" spans="1:11" ht="15" customHeight="1" x14ac:dyDescent="0.2">
      <c r="A3" s="156" t="s">
        <v>352</v>
      </c>
      <c r="B3" s="156"/>
      <c r="C3" s="156"/>
      <c r="D3" s="156"/>
      <c r="E3" s="156"/>
      <c r="F3" s="156"/>
      <c r="G3" s="156"/>
      <c r="H3" s="1"/>
      <c r="I3" s="281"/>
      <c r="J3" s="1"/>
      <c r="K3" s="16"/>
    </row>
    <row r="4" spans="1:11" ht="15" customHeight="1" x14ac:dyDescent="0.2">
      <c r="A4" s="156" t="s">
        <v>195</v>
      </c>
      <c r="B4" s="156"/>
      <c r="C4" s="156"/>
      <c r="D4" s="156"/>
      <c r="E4" s="156"/>
      <c r="F4" s="156"/>
      <c r="G4" s="156"/>
      <c r="H4" s="1"/>
      <c r="I4" s="1"/>
      <c r="J4" s="1"/>
      <c r="K4" s="16"/>
    </row>
    <row r="5" spans="1:11" ht="25.5" customHeight="1" x14ac:dyDescent="0.2">
      <c r="A5" s="97" t="s">
        <v>353</v>
      </c>
      <c r="B5" s="96">
        <v>2018</v>
      </c>
      <c r="C5" s="96">
        <v>2019</v>
      </c>
      <c r="D5" s="96">
        <v>2020</v>
      </c>
      <c r="E5" s="96">
        <v>2021</v>
      </c>
      <c r="F5" s="96">
        <v>2022</v>
      </c>
      <c r="G5" s="96">
        <v>2023</v>
      </c>
      <c r="K5" s="16"/>
    </row>
    <row r="6" spans="1:11" ht="9.75" customHeight="1" x14ac:dyDescent="0.2">
      <c r="A6" s="9"/>
      <c r="B6" s="2"/>
      <c r="C6" s="2"/>
      <c r="D6" s="2"/>
      <c r="E6" s="2"/>
      <c r="F6" s="2"/>
      <c r="G6" s="46"/>
    </row>
    <row r="7" spans="1:11" ht="15" customHeight="1" x14ac:dyDescent="0.2">
      <c r="A7" s="49" t="s">
        <v>310</v>
      </c>
      <c r="B7" s="84">
        <f t="shared" ref="B7:G8" si="0">+B12+B17+B22+B27+B32</f>
        <v>31518</v>
      </c>
      <c r="C7" s="84">
        <f t="shared" si="0"/>
        <v>41297</v>
      </c>
      <c r="D7" s="84">
        <f t="shared" si="0"/>
        <v>2338</v>
      </c>
      <c r="E7" s="84">
        <f t="shared" si="0"/>
        <v>4407</v>
      </c>
      <c r="F7" s="84">
        <f t="shared" si="0"/>
        <v>26647</v>
      </c>
      <c r="G7" s="84">
        <f t="shared" si="0"/>
        <v>27861</v>
      </c>
    </row>
    <row r="8" spans="1:11" s="14" customFormat="1" ht="15" customHeight="1" x14ac:dyDescent="0.2">
      <c r="A8" s="187" t="s">
        <v>217</v>
      </c>
      <c r="B8" s="85">
        <f t="shared" si="0"/>
        <v>29647</v>
      </c>
      <c r="C8" s="85">
        <f t="shared" si="0"/>
        <v>39223</v>
      </c>
      <c r="D8" s="85">
        <f t="shared" si="0"/>
        <v>2038</v>
      </c>
      <c r="E8" s="85">
        <f t="shared" si="0"/>
        <v>3907</v>
      </c>
      <c r="F8" s="85">
        <f t="shared" si="0"/>
        <v>25111</v>
      </c>
      <c r="G8" s="85">
        <f t="shared" si="0"/>
        <v>26337</v>
      </c>
      <c r="K8" s="2"/>
    </row>
    <row r="9" spans="1:11" ht="15" customHeight="1" x14ac:dyDescent="0.2">
      <c r="A9" s="187" t="s">
        <v>218</v>
      </c>
      <c r="B9" s="85">
        <f t="shared" ref="B9:C10" si="1">+B14+B19+B24+B29+B34</f>
        <v>1119</v>
      </c>
      <c r="C9" s="85">
        <f t="shared" si="1"/>
        <v>1325</v>
      </c>
      <c r="D9" s="85">
        <f t="shared" ref="D9:F9" si="2">+D14+D19+D24+D29+D34</f>
        <v>142</v>
      </c>
      <c r="E9" s="85">
        <f t="shared" si="2"/>
        <v>298</v>
      </c>
      <c r="F9" s="85">
        <f t="shared" si="2"/>
        <v>888</v>
      </c>
      <c r="G9" s="85">
        <f t="shared" ref="G9" si="3">+G14+G19+G24+G29+G34</f>
        <v>1114</v>
      </c>
    </row>
    <row r="10" spans="1:11" ht="15" customHeight="1" x14ac:dyDescent="0.2">
      <c r="A10" s="187" t="s">
        <v>219</v>
      </c>
      <c r="B10" s="85">
        <f t="shared" si="1"/>
        <v>752</v>
      </c>
      <c r="C10" s="85">
        <f t="shared" si="1"/>
        <v>749</v>
      </c>
      <c r="D10" s="85">
        <f t="shared" ref="D10:F10" si="4">+D15+D20+D25+D30+D35</f>
        <v>158</v>
      </c>
      <c r="E10" s="85">
        <f t="shared" si="4"/>
        <v>202</v>
      </c>
      <c r="F10" s="85">
        <f t="shared" si="4"/>
        <v>648</v>
      </c>
      <c r="G10" s="85">
        <f t="shared" ref="G10" si="5">+G15+G20+G25+G30+G35</f>
        <v>410</v>
      </c>
    </row>
    <row r="11" spans="1:11" ht="8.25" customHeight="1" x14ac:dyDescent="0.2">
      <c r="B11" s="124"/>
      <c r="C11" s="124"/>
      <c r="D11" s="124"/>
      <c r="E11" s="124"/>
      <c r="F11" s="125"/>
      <c r="G11" s="125"/>
    </row>
    <row r="12" spans="1:11" ht="15" customHeight="1" x14ac:dyDescent="0.2">
      <c r="A12" s="49" t="s">
        <v>341</v>
      </c>
      <c r="B12" s="84">
        <f>SUM(B13:B15)</f>
        <v>28712</v>
      </c>
      <c r="C12" s="84">
        <f t="shared" ref="C12:G12" si="6">SUM(C13:C15)</f>
        <v>37264</v>
      </c>
      <c r="D12" s="84">
        <f t="shared" si="6"/>
        <v>2026</v>
      </c>
      <c r="E12" s="84">
        <f t="shared" si="6"/>
        <v>3847</v>
      </c>
      <c r="F12" s="84">
        <f t="shared" si="6"/>
        <v>24641</v>
      </c>
      <c r="G12" s="84">
        <f t="shared" si="6"/>
        <v>25935</v>
      </c>
    </row>
    <row r="13" spans="1:11" ht="15" customHeight="1" x14ac:dyDescent="0.2">
      <c r="A13" s="187" t="s">
        <v>217</v>
      </c>
      <c r="B13" s="85">
        <v>27022</v>
      </c>
      <c r="C13" s="85">
        <v>35418</v>
      </c>
      <c r="D13" s="85">
        <v>1753</v>
      </c>
      <c r="E13" s="85">
        <v>3382</v>
      </c>
      <c r="F13" s="85">
        <v>23202</v>
      </c>
      <c r="G13" s="85">
        <v>24541</v>
      </c>
    </row>
    <row r="14" spans="1:11" ht="15" customHeight="1" x14ac:dyDescent="0.2">
      <c r="A14" s="187" t="s">
        <v>218</v>
      </c>
      <c r="B14" s="85">
        <v>989</v>
      </c>
      <c r="C14" s="85">
        <v>1172</v>
      </c>
      <c r="D14" s="85">
        <v>125</v>
      </c>
      <c r="E14" s="85">
        <v>278</v>
      </c>
      <c r="F14" s="85">
        <v>813</v>
      </c>
      <c r="G14" s="85">
        <v>1020</v>
      </c>
    </row>
    <row r="15" spans="1:11" ht="15" customHeight="1" x14ac:dyDescent="0.2">
      <c r="A15" s="187" t="s">
        <v>219</v>
      </c>
      <c r="B15" s="85">
        <v>701</v>
      </c>
      <c r="C15" s="85">
        <v>674</v>
      </c>
      <c r="D15" s="85">
        <v>148</v>
      </c>
      <c r="E15" s="85">
        <v>187</v>
      </c>
      <c r="F15" s="85">
        <v>626</v>
      </c>
      <c r="G15" s="85">
        <v>374</v>
      </c>
    </row>
    <row r="16" spans="1:11" ht="8.25" customHeight="1" x14ac:dyDescent="0.2">
      <c r="B16" s="124"/>
      <c r="C16" s="124"/>
      <c r="D16" s="124"/>
      <c r="E16" s="124"/>
      <c r="F16" s="125"/>
      <c r="G16" s="125"/>
    </row>
    <row r="17" spans="1:11" ht="15" customHeight="1" x14ac:dyDescent="0.2">
      <c r="A17" s="49" t="s">
        <v>342</v>
      </c>
      <c r="B17" s="84">
        <f>SUM(B18:B20)</f>
        <v>1631</v>
      </c>
      <c r="C17" s="84">
        <f t="shared" ref="C17" si="7">SUM(C18:C20)</f>
        <v>2386</v>
      </c>
      <c r="D17" s="84">
        <f t="shared" ref="D17" si="8">SUM(D18:D20)</f>
        <v>158</v>
      </c>
      <c r="E17" s="84">
        <f t="shared" ref="E17" si="9">SUM(E18:E20)</f>
        <v>172</v>
      </c>
      <c r="F17" s="84">
        <f t="shared" ref="F17" si="10">SUM(F18:F20)</f>
        <v>845</v>
      </c>
      <c r="G17" s="84">
        <f t="shared" ref="G17" si="11">SUM(G18:G20)</f>
        <v>1053</v>
      </c>
    </row>
    <row r="18" spans="1:11" ht="15" customHeight="1" x14ac:dyDescent="0.2">
      <c r="A18" s="187" t="s">
        <v>217</v>
      </c>
      <c r="B18" s="85">
        <v>1508</v>
      </c>
      <c r="C18" s="85">
        <v>2239</v>
      </c>
      <c r="D18" s="85">
        <v>134</v>
      </c>
      <c r="E18" s="85">
        <v>143</v>
      </c>
      <c r="F18" s="85">
        <v>772</v>
      </c>
      <c r="G18" s="85">
        <v>975</v>
      </c>
      <c r="K18" s="1"/>
    </row>
    <row r="19" spans="1:11" ht="15" customHeight="1" x14ac:dyDescent="0.2">
      <c r="A19" s="187" t="s">
        <v>218</v>
      </c>
      <c r="B19" s="85">
        <v>92</v>
      </c>
      <c r="C19" s="85">
        <v>97</v>
      </c>
      <c r="D19" s="85">
        <v>15</v>
      </c>
      <c r="E19" s="85">
        <v>14</v>
      </c>
      <c r="F19" s="85">
        <v>56</v>
      </c>
      <c r="G19" s="85">
        <v>55</v>
      </c>
      <c r="K19" s="1"/>
    </row>
    <row r="20" spans="1:11" ht="15" customHeight="1" x14ac:dyDescent="0.2">
      <c r="A20" s="187" t="s">
        <v>219</v>
      </c>
      <c r="B20" s="85">
        <v>31</v>
      </c>
      <c r="C20" s="85">
        <v>50</v>
      </c>
      <c r="D20" s="85">
        <v>9</v>
      </c>
      <c r="E20" s="85">
        <v>15</v>
      </c>
      <c r="F20" s="85">
        <v>17</v>
      </c>
      <c r="G20" s="85">
        <v>23</v>
      </c>
      <c r="K20" s="1"/>
    </row>
    <row r="21" spans="1:11" ht="8.25" customHeight="1" x14ac:dyDescent="0.2">
      <c r="B21" s="124"/>
      <c r="C21" s="124"/>
      <c r="D21" s="124"/>
      <c r="E21" s="124"/>
      <c r="F21" s="125"/>
      <c r="G21" s="125"/>
      <c r="K21" s="1"/>
    </row>
    <row r="22" spans="1:11" ht="15" customHeight="1" x14ac:dyDescent="0.2">
      <c r="A22" s="49" t="s">
        <v>343</v>
      </c>
      <c r="B22" s="84">
        <f>SUM(B23:B25)</f>
        <v>363</v>
      </c>
      <c r="C22" s="84">
        <f t="shared" ref="C22" si="12">SUM(C23:C25)</f>
        <v>788</v>
      </c>
      <c r="D22" s="84">
        <f t="shared" ref="D22" si="13">SUM(D23:D25)</f>
        <v>69</v>
      </c>
      <c r="E22" s="84">
        <f t="shared" ref="E22" si="14">SUM(E23:E25)</f>
        <v>223</v>
      </c>
      <c r="F22" s="84">
        <f t="shared" ref="F22" si="15">SUM(F23:F25)</f>
        <v>684</v>
      </c>
      <c r="G22" s="84">
        <f t="shared" ref="G22" si="16">SUM(G23:G25)</f>
        <v>383</v>
      </c>
    </row>
    <row r="23" spans="1:11" ht="15" customHeight="1" x14ac:dyDescent="0.2">
      <c r="A23" s="187" t="s">
        <v>217</v>
      </c>
      <c r="B23" s="85">
        <v>348</v>
      </c>
      <c r="C23" s="85">
        <v>755</v>
      </c>
      <c r="D23" s="85">
        <v>67</v>
      </c>
      <c r="E23" s="85">
        <v>220</v>
      </c>
      <c r="F23" s="85">
        <v>678</v>
      </c>
      <c r="G23" s="85">
        <v>375</v>
      </c>
    </row>
    <row r="24" spans="1:11" ht="15" customHeight="1" x14ac:dyDescent="0.2">
      <c r="A24" s="187" t="s">
        <v>218</v>
      </c>
      <c r="B24" s="85">
        <v>3</v>
      </c>
      <c r="C24" s="85">
        <v>10</v>
      </c>
      <c r="D24" s="85">
        <v>2</v>
      </c>
      <c r="E24" s="85">
        <v>3</v>
      </c>
      <c r="F24" s="85">
        <v>5</v>
      </c>
      <c r="G24" s="85">
        <v>8</v>
      </c>
    </row>
    <row r="25" spans="1:11" ht="15" customHeight="1" x14ac:dyDescent="0.2">
      <c r="A25" s="187" t="s">
        <v>219</v>
      </c>
      <c r="B25" s="85">
        <v>12</v>
      </c>
      <c r="C25" s="85">
        <v>23</v>
      </c>
      <c r="D25" s="85">
        <v>0</v>
      </c>
      <c r="E25" s="85">
        <v>0</v>
      </c>
      <c r="F25" s="85">
        <v>1</v>
      </c>
      <c r="G25" s="85">
        <v>0</v>
      </c>
    </row>
    <row r="26" spans="1:11" ht="8.25" customHeight="1" x14ac:dyDescent="0.2">
      <c r="B26" s="124"/>
      <c r="C26" s="124"/>
      <c r="D26" s="124"/>
      <c r="E26" s="124"/>
      <c r="F26" s="125"/>
      <c r="G26" s="125"/>
    </row>
    <row r="27" spans="1:11" ht="15" customHeight="1" x14ac:dyDescent="0.2">
      <c r="A27" s="49" t="s">
        <v>344</v>
      </c>
      <c r="B27" s="84">
        <f>SUM(B28:B30)</f>
        <v>440</v>
      </c>
      <c r="C27" s="84">
        <f t="shared" ref="C27" si="17">SUM(C28:C30)</f>
        <v>574</v>
      </c>
      <c r="D27" s="84">
        <f t="shared" ref="D27" si="18">SUM(D28:D30)</f>
        <v>34</v>
      </c>
      <c r="E27" s="84">
        <f t="shared" ref="E27" si="19">SUM(E28:E30)</f>
        <v>48</v>
      </c>
      <c r="F27" s="84">
        <f t="shared" ref="F27" si="20">SUM(F28:F30)</f>
        <v>231</v>
      </c>
      <c r="G27" s="84">
        <f t="shared" ref="G27" si="21">SUM(G28:G30)</f>
        <v>172</v>
      </c>
    </row>
    <row r="28" spans="1:11" ht="15" customHeight="1" x14ac:dyDescent="0.2">
      <c r="A28" s="187" t="s">
        <v>217</v>
      </c>
      <c r="B28" s="85">
        <v>398</v>
      </c>
      <c r="C28" s="85">
        <v>529</v>
      </c>
      <c r="D28" s="85">
        <v>33</v>
      </c>
      <c r="E28" s="85">
        <v>47</v>
      </c>
      <c r="F28" s="85">
        <v>216</v>
      </c>
      <c r="G28" s="85">
        <v>154</v>
      </c>
    </row>
    <row r="29" spans="1:11" ht="15" customHeight="1" x14ac:dyDescent="0.2">
      <c r="A29" s="187" t="s">
        <v>218</v>
      </c>
      <c r="B29" s="85">
        <v>35</v>
      </c>
      <c r="C29" s="85">
        <v>43</v>
      </c>
      <c r="D29" s="85">
        <v>0</v>
      </c>
      <c r="E29" s="85">
        <v>1</v>
      </c>
      <c r="F29" s="85">
        <v>12</v>
      </c>
      <c r="G29" s="85">
        <v>5</v>
      </c>
    </row>
    <row r="30" spans="1:11" ht="15" customHeight="1" x14ac:dyDescent="0.2">
      <c r="A30" s="187" t="s">
        <v>354</v>
      </c>
      <c r="B30" s="85">
        <v>7</v>
      </c>
      <c r="C30" s="85">
        <v>2</v>
      </c>
      <c r="D30" s="85">
        <v>1</v>
      </c>
      <c r="E30" s="85">
        <v>0</v>
      </c>
      <c r="F30" s="85">
        <v>3</v>
      </c>
      <c r="G30" s="85">
        <v>13</v>
      </c>
    </row>
    <row r="31" spans="1:11" ht="8.25" customHeight="1" x14ac:dyDescent="0.2">
      <c r="B31" s="124"/>
      <c r="C31" s="124"/>
      <c r="D31" s="124"/>
      <c r="E31" s="124"/>
      <c r="F31" s="125"/>
      <c r="G31" s="125"/>
    </row>
    <row r="32" spans="1:11" ht="15" customHeight="1" x14ac:dyDescent="0.2">
      <c r="A32" s="49" t="s">
        <v>345</v>
      </c>
      <c r="B32" s="84">
        <f>SUM(B33:B35)</f>
        <v>372</v>
      </c>
      <c r="C32" s="84">
        <f t="shared" ref="C32" si="22">SUM(C33:C35)</f>
        <v>285</v>
      </c>
      <c r="D32" s="84">
        <f t="shared" ref="D32" si="23">SUM(D33:D35)</f>
        <v>51</v>
      </c>
      <c r="E32" s="84">
        <f t="shared" ref="E32" si="24">SUM(E33:E35)</f>
        <v>117</v>
      </c>
      <c r="F32" s="84">
        <f t="shared" ref="F32" si="25">SUM(F33:F35)</f>
        <v>246</v>
      </c>
      <c r="G32" s="84">
        <f t="shared" ref="G32" si="26">SUM(G33:G35)</f>
        <v>318</v>
      </c>
    </row>
    <row r="33" spans="1:7" ht="15" customHeight="1" x14ac:dyDescent="0.2">
      <c r="A33" s="187" t="s">
        <v>217</v>
      </c>
      <c r="B33" s="85">
        <v>371</v>
      </c>
      <c r="C33" s="85">
        <v>282</v>
      </c>
      <c r="D33" s="85">
        <v>51</v>
      </c>
      <c r="E33" s="85">
        <v>115</v>
      </c>
      <c r="F33" s="85">
        <v>243</v>
      </c>
      <c r="G33" s="85">
        <v>292</v>
      </c>
    </row>
    <row r="34" spans="1:7" ht="15" customHeight="1" x14ac:dyDescent="0.2">
      <c r="A34" s="187" t="s">
        <v>218</v>
      </c>
      <c r="B34" s="85">
        <v>0</v>
      </c>
      <c r="C34" s="85">
        <v>3</v>
      </c>
      <c r="D34" s="85">
        <v>0</v>
      </c>
      <c r="E34" s="85">
        <v>2</v>
      </c>
      <c r="F34" s="85">
        <v>2</v>
      </c>
      <c r="G34" s="85">
        <v>26</v>
      </c>
    </row>
    <row r="35" spans="1:7" ht="15" customHeight="1" thickBot="1" x14ac:dyDescent="0.25">
      <c r="A35" s="188" t="s">
        <v>354</v>
      </c>
      <c r="B35" s="154">
        <v>1</v>
      </c>
      <c r="C35" s="154">
        <v>0</v>
      </c>
      <c r="D35" s="154">
        <v>0</v>
      </c>
      <c r="E35" s="154">
        <v>0</v>
      </c>
      <c r="F35" s="154">
        <v>1</v>
      </c>
      <c r="G35" s="154">
        <v>0</v>
      </c>
    </row>
    <row r="36" spans="1:7" ht="15" customHeight="1" x14ac:dyDescent="0.2">
      <c r="A36" s="316" t="s">
        <v>346</v>
      </c>
      <c r="B36" s="316"/>
      <c r="C36" s="316"/>
      <c r="D36" s="316"/>
      <c r="E36" s="316"/>
      <c r="F36" s="28"/>
      <c r="G36" s="28"/>
    </row>
    <row r="37" spans="1:7" ht="15" customHeight="1" x14ac:dyDescent="0.2">
      <c r="A37" s="306" t="s">
        <v>347</v>
      </c>
      <c r="B37" s="306"/>
      <c r="C37" s="306"/>
      <c r="D37" s="306"/>
      <c r="E37" s="306"/>
      <c r="F37" s="306"/>
      <c r="G37" s="306"/>
    </row>
    <row r="38" spans="1:7" ht="39.75" customHeight="1" x14ac:dyDescent="0.2">
      <c r="A38" s="306" t="s">
        <v>348</v>
      </c>
      <c r="B38" s="306"/>
      <c r="C38" s="306"/>
      <c r="D38" s="306"/>
      <c r="E38" s="306"/>
      <c r="F38" s="306"/>
      <c r="G38" s="306"/>
    </row>
    <row r="39" spans="1:7" ht="39.75" customHeight="1" x14ac:dyDescent="0.2">
      <c r="A39" s="315" t="s">
        <v>349</v>
      </c>
      <c r="B39" s="315"/>
      <c r="C39" s="315"/>
      <c r="D39" s="315"/>
      <c r="E39" s="315"/>
      <c r="F39" s="315"/>
      <c r="G39" s="315"/>
    </row>
    <row r="40" spans="1:7" ht="15" customHeight="1" x14ac:dyDescent="0.2">
      <c r="A40" s="44" t="s">
        <v>213</v>
      </c>
      <c r="B40" s="44"/>
      <c r="C40" s="44"/>
      <c r="D40" s="44"/>
      <c r="E40" s="44"/>
      <c r="F40" s="6"/>
      <c r="G40" s="6"/>
    </row>
  </sheetData>
  <mergeCells count="5">
    <mergeCell ref="A39:G39"/>
    <mergeCell ref="I2:I3"/>
    <mergeCell ref="A36:E36"/>
    <mergeCell ref="A37:G37"/>
    <mergeCell ref="A38:G38"/>
  </mergeCells>
  <hyperlinks>
    <hyperlink ref="I2" location="INDICE!A1" display="INDICE" xr:uid="{00000000-0004-0000-1700-000000000000}"/>
    <hyperlink ref="I2:I3" location="Contenido!A1" display="Contenido" xr:uid="{E5A8B017-F53E-4ABC-9FBF-75C006FED6F8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9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34">
    <tabColor rgb="FFC1C5C8"/>
    <pageSetUpPr fitToPage="1"/>
  </sheetPr>
  <dimension ref="A1:J22"/>
  <sheetViews>
    <sheetView showGridLines="0" zoomScaleNormal="100" zoomScaleSheetLayoutView="100" workbookViewId="0">
      <selection activeCell="I2" sqref="I2:I3"/>
    </sheetView>
  </sheetViews>
  <sheetFormatPr baseColWidth="10" defaultColWidth="23.42578125" defaultRowHeight="15" customHeight="1" x14ac:dyDescent="0.2"/>
  <cols>
    <col min="1" max="1" width="32.5703125" style="1" customWidth="1"/>
    <col min="2" max="7" width="9.28515625" style="1" customWidth="1"/>
    <col min="8" max="97" width="10.7109375" style="2" customWidth="1"/>
    <col min="98" max="16384" width="23.42578125" style="2"/>
  </cols>
  <sheetData>
    <row r="1" spans="1:10" ht="15" customHeight="1" x14ac:dyDescent="0.2">
      <c r="A1" s="156" t="s">
        <v>355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ht="15" customHeight="1" x14ac:dyDescent="0.2">
      <c r="A2" s="156" t="s">
        <v>308</v>
      </c>
      <c r="B2" s="156"/>
      <c r="C2" s="156"/>
      <c r="D2" s="156"/>
      <c r="E2" s="156"/>
      <c r="F2" s="156"/>
      <c r="G2" s="156"/>
      <c r="H2" s="1"/>
      <c r="I2" s="281" t="s">
        <v>0</v>
      </c>
      <c r="J2" s="1"/>
    </row>
    <row r="3" spans="1:10" ht="15" customHeight="1" x14ac:dyDescent="0.2">
      <c r="A3" s="189" t="s">
        <v>356</v>
      </c>
      <c r="B3" s="189"/>
      <c r="C3" s="189"/>
      <c r="D3" s="189"/>
      <c r="E3" s="189"/>
      <c r="F3" s="189"/>
      <c r="G3" s="189"/>
      <c r="H3" s="1"/>
      <c r="I3" s="281"/>
      <c r="J3" s="1"/>
    </row>
    <row r="4" spans="1:10" ht="15" customHeight="1" x14ac:dyDescent="0.2">
      <c r="A4" s="156" t="s">
        <v>309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15" customHeight="1" x14ac:dyDescent="0.2">
      <c r="A5" s="156" t="s">
        <v>357</v>
      </c>
      <c r="B5" s="156"/>
      <c r="C5" s="156"/>
      <c r="D5" s="156"/>
      <c r="E5" s="156"/>
      <c r="F5" s="156"/>
      <c r="G5" s="156"/>
      <c r="H5" s="1"/>
      <c r="I5" s="1"/>
      <c r="J5" s="1"/>
    </row>
    <row r="6" spans="1:10" ht="15" customHeight="1" x14ac:dyDescent="0.2">
      <c r="A6" s="156" t="s">
        <v>195</v>
      </c>
      <c r="B6" s="156"/>
      <c r="C6" s="156"/>
      <c r="D6" s="156"/>
      <c r="E6" s="156"/>
      <c r="F6" s="156"/>
      <c r="G6" s="156"/>
      <c r="H6" s="1"/>
    </row>
    <row r="7" spans="1:10" ht="21.75" customHeight="1" x14ac:dyDescent="0.2">
      <c r="A7" s="97" t="s">
        <v>196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</row>
    <row r="8" spans="1:10" ht="6" customHeight="1" x14ac:dyDescent="0.2">
      <c r="A8" s="9"/>
      <c r="B8" s="46"/>
      <c r="C8" s="46"/>
      <c r="D8" s="46"/>
      <c r="E8" s="46"/>
      <c r="F8" s="46"/>
      <c r="G8" s="46"/>
    </row>
    <row r="9" spans="1:10" ht="15" customHeight="1" x14ac:dyDescent="0.2">
      <c r="A9" s="3" t="s">
        <v>310</v>
      </c>
      <c r="B9" s="84">
        <f t="shared" ref="B9:D9" si="0">SUM(B10:B18)</f>
        <v>28712</v>
      </c>
      <c r="C9" s="84">
        <f t="shared" si="0"/>
        <v>37264</v>
      </c>
      <c r="D9" s="84">
        <f t="shared" si="0"/>
        <v>2026</v>
      </c>
      <c r="E9" s="84">
        <f>SUM(E10:E18)</f>
        <v>3847</v>
      </c>
      <c r="F9" s="84">
        <f t="shared" ref="F9" si="1">SUM(F10:F18)</f>
        <v>24641</v>
      </c>
      <c r="G9" s="84">
        <f>SUM(G10:G18)</f>
        <v>25935</v>
      </c>
    </row>
    <row r="10" spans="1:10" ht="15" customHeight="1" x14ac:dyDescent="0.2">
      <c r="A10" s="187" t="s">
        <v>200</v>
      </c>
      <c r="B10" s="85">
        <v>1470</v>
      </c>
      <c r="C10" s="85">
        <v>1593</v>
      </c>
      <c r="D10" s="85">
        <v>101</v>
      </c>
      <c r="E10" s="85">
        <v>113</v>
      </c>
      <c r="F10" s="85">
        <v>623</v>
      </c>
      <c r="G10" s="85">
        <v>630</v>
      </c>
    </row>
    <row r="11" spans="1:10" ht="15" customHeight="1" x14ac:dyDescent="0.2">
      <c r="A11" s="187" t="s">
        <v>311</v>
      </c>
      <c r="B11" s="85">
        <v>11233</v>
      </c>
      <c r="C11" s="85">
        <v>15864</v>
      </c>
      <c r="D11" s="85">
        <v>489</v>
      </c>
      <c r="E11" s="85">
        <v>1369</v>
      </c>
      <c r="F11" s="85">
        <v>6058</v>
      </c>
      <c r="G11" s="85">
        <v>7946</v>
      </c>
    </row>
    <row r="12" spans="1:10" ht="15" customHeight="1" x14ac:dyDescent="0.2">
      <c r="A12" s="187" t="s">
        <v>202</v>
      </c>
      <c r="B12" s="85">
        <v>2</v>
      </c>
      <c r="C12" s="85">
        <v>3</v>
      </c>
      <c r="D12" s="85">
        <v>0</v>
      </c>
      <c r="E12" s="85">
        <v>0</v>
      </c>
      <c r="F12" s="85">
        <v>1</v>
      </c>
      <c r="G12" s="85">
        <v>1</v>
      </c>
    </row>
    <row r="13" spans="1:10" ht="15" customHeight="1" x14ac:dyDescent="0.2">
      <c r="A13" s="187" t="s">
        <v>312</v>
      </c>
      <c r="B13" s="85">
        <v>15016</v>
      </c>
      <c r="C13" s="85">
        <v>18635</v>
      </c>
      <c r="D13" s="85">
        <v>1266</v>
      </c>
      <c r="E13" s="85">
        <v>2295</v>
      </c>
      <c r="F13" s="85">
        <v>17632</v>
      </c>
      <c r="G13" s="85">
        <v>16991</v>
      </c>
    </row>
    <row r="14" spans="1:10" ht="15" customHeight="1" x14ac:dyDescent="0.2">
      <c r="A14" s="187" t="s">
        <v>262</v>
      </c>
      <c r="B14" s="85">
        <v>376</v>
      </c>
      <c r="C14" s="85">
        <v>293</v>
      </c>
      <c r="D14" s="85">
        <v>14</v>
      </c>
      <c r="E14" s="85">
        <v>6</v>
      </c>
      <c r="F14" s="85">
        <v>13</v>
      </c>
      <c r="G14" s="85">
        <v>0</v>
      </c>
    </row>
    <row r="15" spans="1:10" ht="15" customHeight="1" x14ac:dyDescent="0.2">
      <c r="A15" s="187" t="s">
        <v>205</v>
      </c>
      <c r="B15" s="85">
        <v>92</v>
      </c>
      <c r="C15" s="85">
        <v>205</v>
      </c>
      <c r="D15" s="85">
        <v>78</v>
      </c>
      <c r="E15" s="85">
        <v>8</v>
      </c>
      <c r="F15" s="85">
        <v>98</v>
      </c>
      <c r="G15" s="85">
        <v>104</v>
      </c>
    </row>
    <row r="16" spans="1:10" ht="15" customHeight="1" x14ac:dyDescent="0.2">
      <c r="A16" s="187" t="s">
        <v>206</v>
      </c>
      <c r="B16" s="85">
        <v>385</v>
      </c>
      <c r="C16" s="85">
        <v>579</v>
      </c>
      <c r="D16" s="85">
        <v>60</v>
      </c>
      <c r="E16" s="85">
        <v>31</v>
      </c>
      <c r="F16" s="85">
        <v>153</v>
      </c>
      <c r="G16" s="85">
        <v>252</v>
      </c>
    </row>
    <row r="17" spans="1:7" ht="15" customHeight="1" x14ac:dyDescent="0.2">
      <c r="A17" s="187" t="s">
        <v>313</v>
      </c>
      <c r="B17" s="85">
        <v>28</v>
      </c>
      <c r="C17" s="85">
        <v>9</v>
      </c>
      <c r="D17" s="85">
        <v>0</v>
      </c>
      <c r="E17" s="85">
        <v>0</v>
      </c>
      <c r="F17" s="85">
        <v>3</v>
      </c>
      <c r="G17" s="85">
        <v>2</v>
      </c>
    </row>
    <row r="18" spans="1:7" ht="15" customHeight="1" thickBot="1" x14ac:dyDescent="0.25">
      <c r="A18" s="188" t="s">
        <v>211</v>
      </c>
      <c r="B18" s="154">
        <v>110</v>
      </c>
      <c r="C18" s="154">
        <v>83</v>
      </c>
      <c r="D18" s="154">
        <v>18</v>
      </c>
      <c r="E18" s="154">
        <v>25</v>
      </c>
      <c r="F18" s="154">
        <v>60</v>
      </c>
      <c r="G18" s="154">
        <v>9</v>
      </c>
    </row>
    <row r="19" spans="1:7" ht="38.25" customHeight="1" x14ac:dyDescent="0.2">
      <c r="A19" s="307" t="s">
        <v>263</v>
      </c>
      <c r="B19" s="307"/>
      <c r="C19" s="307"/>
      <c r="D19" s="307"/>
      <c r="E19" s="307"/>
      <c r="F19" s="307"/>
      <c r="G19" s="307"/>
    </row>
    <row r="20" spans="1:7" ht="15" customHeight="1" x14ac:dyDescent="0.2">
      <c r="A20" s="44" t="s">
        <v>314</v>
      </c>
      <c r="B20" s="44"/>
      <c r="C20" s="44"/>
      <c r="D20" s="44"/>
      <c r="E20" s="44"/>
      <c r="F20" s="5"/>
      <c r="G20" s="5"/>
    </row>
    <row r="21" spans="1:7" ht="15" customHeight="1" x14ac:dyDescent="0.2">
      <c r="A21" s="44" t="s">
        <v>315</v>
      </c>
      <c r="B21" s="44"/>
      <c r="C21" s="44"/>
      <c r="D21" s="44"/>
      <c r="E21" s="44"/>
      <c r="F21" s="5"/>
      <c r="G21" s="5"/>
    </row>
    <row r="22" spans="1:7" ht="15" customHeight="1" x14ac:dyDescent="0.2">
      <c r="A22" s="33" t="s">
        <v>253</v>
      </c>
      <c r="B22" s="33"/>
      <c r="C22" s="33"/>
      <c r="D22" s="33"/>
      <c r="E22" s="33"/>
      <c r="F22" s="7"/>
      <c r="G22" s="7"/>
    </row>
  </sheetData>
  <mergeCells count="2">
    <mergeCell ref="I2:I3"/>
    <mergeCell ref="A19:G19"/>
  </mergeCells>
  <hyperlinks>
    <hyperlink ref="I2" location="INDICE!A1" display="INDICE" xr:uid="{00000000-0004-0000-1800-000000000000}"/>
    <hyperlink ref="I2:I3" location="Contenido!A1" display="Contenido" xr:uid="{86110E5F-A1DF-43EC-9A21-870D066CA56B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42">
    <tabColor rgb="FFC1C5C8"/>
    <pageSetUpPr fitToPage="1"/>
  </sheetPr>
  <dimension ref="A1:Z34"/>
  <sheetViews>
    <sheetView showGridLines="0" zoomScaleNormal="100" zoomScaleSheetLayoutView="100" workbookViewId="0">
      <selection activeCell="I2" sqref="I2:I3"/>
    </sheetView>
  </sheetViews>
  <sheetFormatPr baseColWidth="10" defaultColWidth="11.42578125" defaultRowHeight="15" customHeight="1" x14ac:dyDescent="0.2"/>
  <cols>
    <col min="1" max="1" width="62.42578125" style="1" customWidth="1"/>
    <col min="2" max="2" width="9.28515625" style="1" customWidth="1"/>
    <col min="3" max="7" width="9.28515625" style="29" customWidth="1"/>
    <col min="8" max="10" width="11.42578125" style="2"/>
    <col min="11" max="11" width="10.7109375" style="2" customWidth="1"/>
    <col min="12" max="16384" width="11.42578125" style="2"/>
  </cols>
  <sheetData>
    <row r="1" spans="1:11" ht="15" customHeight="1" x14ac:dyDescent="0.2">
      <c r="A1" s="156" t="s">
        <v>358</v>
      </c>
      <c r="B1" s="156"/>
      <c r="C1" s="156"/>
      <c r="D1" s="156"/>
      <c r="E1" s="156"/>
      <c r="F1" s="156"/>
      <c r="G1" s="156"/>
      <c r="H1" s="1"/>
      <c r="I1" s="1"/>
      <c r="J1" s="1"/>
      <c r="K1" s="16"/>
    </row>
    <row r="2" spans="1:11" ht="15" customHeight="1" x14ac:dyDescent="0.2">
      <c r="A2" s="156" t="s">
        <v>308</v>
      </c>
      <c r="B2" s="156"/>
      <c r="C2" s="156"/>
      <c r="D2" s="156"/>
      <c r="E2" s="156"/>
      <c r="F2" s="156"/>
      <c r="G2" s="156"/>
      <c r="H2" s="1"/>
      <c r="I2" s="317" t="s">
        <v>0</v>
      </c>
      <c r="J2" s="1"/>
      <c r="K2" s="16"/>
    </row>
    <row r="3" spans="1:11" ht="15" customHeight="1" x14ac:dyDescent="0.2">
      <c r="A3" s="189" t="s">
        <v>356</v>
      </c>
      <c r="B3" s="189"/>
      <c r="C3" s="189"/>
      <c r="D3" s="189"/>
      <c r="E3" s="189"/>
      <c r="F3" s="189"/>
      <c r="G3" s="189"/>
      <c r="H3" s="1"/>
      <c r="I3" s="317"/>
      <c r="J3" s="1"/>
      <c r="K3" s="16"/>
    </row>
    <row r="4" spans="1:11" ht="15" customHeight="1" x14ac:dyDescent="0.2">
      <c r="A4" s="156" t="s">
        <v>317</v>
      </c>
      <c r="B4" s="156"/>
      <c r="C4" s="156"/>
      <c r="D4" s="156"/>
      <c r="E4" s="156"/>
      <c r="F4" s="156"/>
      <c r="G4" s="156"/>
      <c r="H4" s="1"/>
      <c r="I4" s="1"/>
      <c r="J4" s="1"/>
      <c r="K4" s="16"/>
    </row>
    <row r="5" spans="1:11" ht="15" customHeight="1" x14ac:dyDescent="0.2">
      <c r="A5" s="156" t="s">
        <v>357</v>
      </c>
      <c r="B5" s="156"/>
      <c r="C5" s="156"/>
      <c r="D5" s="156"/>
      <c r="E5" s="156"/>
      <c r="F5" s="156"/>
      <c r="G5" s="156"/>
      <c r="H5" s="1"/>
      <c r="I5" s="1"/>
      <c r="J5" s="1"/>
      <c r="K5" s="16"/>
    </row>
    <row r="6" spans="1:11" ht="15" customHeight="1" x14ac:dyDescent="0.2">
      <c r="A6" s="156" t="s">
        <v>195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1" ht="21.75" customHeight="1" x14ac:dyDescent="0.2">
      <c r="A7" s="97" t="s">
        <v>318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  <c r="H7" s="1"/>
      <c r="I7" s="1"/>
      <c r="J7" s="1"/>
    </row>
    <row r="8" spans="1:11" ht="6" customHeight="1" x14ac:dyDescent="0.2">
      <c r="A8" s="9"/>
      <c r="B8" s="46"/>
      <c r="C8" s="46"/>
      <c r="D8" s="46"/>
      <c r="E8" s="46"/>
      <c r="F8" s="46"/>
      <c r="G8" s="46"/>
      <c r="H8" s="1"/>
      <c r="I8" s="1"/>
      <c r="J8" s="1"/>
    </row>
    <row r="9" spans="1:11" ht="15" customHeight="1" x14ac:dyDescent="0.2">
      <c r="A9" s="3" t="s">
        <v>310</v>
      </c>
      <c r="B9" s="84">
        <f t="shared" ref="B9:D9" si="0">SUM(B10:B30)</f>
        <v>28712</v>
      </c>
      <c r="C9" s="84">
        <f t="shared" si="0"/>
        <v>37264</v>
      </c>
      <c r="D9" s="84">
        <f t="shared" si="0"/>
        <v>2026</v>
      </c>
      <c r="E9" s="84">
        <f>SUM(E10:E30)</f>
        <v>3847</v>
      </c>
      <c r="F9" s="84">
        <f t="shared" ref="F9:G9" si="1">SUM(F10:F30)</f>
        <v>24641</v>
      </c>
      <c r="G9" s="84">
        <f t="shared" si="1"/>
        <v>25935</v>
      </c>
    </row>
    <row r="10" spans="1:11" ht="15" customHeight="1" x14ac:dyDescent="0.2">
      <c r="A10" s="190" t="s">
        <v>197</v>
      </c>
      <c r="B10" s="85">
        <v>4445</v>
      </c>
      <c r="C10" s="85">
        <v>6743</v>
      </c>
      <c r="D10" s="85">
        <v>301</v>
      </c>
      <c r="E10" s="85">
        <v>830</v>
      </c>
      <c r="F10" s="85">
        <v>7397</v>
      </c>
      <c r="G10" s="85">
        <v>7416</v>
      </c>
    </row>
    <row r="11" spans="1:11" ht="15" customHeight="1" x14ac:dyDescent="0.2">
      <c r="A11" s="190" t="s">
        <v>319</v>
      </c>
      <c r="B11" s="85">
        <v>1502</v>
      </c>
      <c r="C11" s="85">
        <v>3032</v>
      </c>
      <c r="D11" s="85">
        <v>521</v>
      </c>
      <c r="E11" s="85">
        <v>428</v>
      </c>
      <c r="F11" s="85">
        <v>2242</v>
      </c>
      <c r="G11" s="85">
        <v>2533</v>
      </c>
    </row>
    <row r="12" spans="1:11" ht="15" customHeight="1" x14ac:dyDescent="0.2">
      <c r="A12" s="190" t="s">
        <v>320</v>
      </c>
      <c r="B12" s="85">
        <v>11970</v>
      </c>
      <c r="C12" s="85">
        <v>15661</v>
      </c>
      <c r="D12" s="85">
        <v>421</v>
      </c>
      <c r="E12" s="85">
        <v>1007</v>
      </c>
      <c r="F12" s="85">
        <v>6839</v>
      </c>
      <c r="G12" s="85">
        <v>7085</v>
      </c>
    </row>
    <row r="13" spans="1:11" ht="15" customHeight="1" x14ac:dyDescent="0.2">
      <c r="A13" s="190" t="s">
        <v>321</v>
      </c>
      <c r="B13" s="85">
        <v>1670</v>
      </c>
      <c r="C13" s="85">
        <v>1919</v>
      </c>
      <c r="D13" s="85">
        <v>102</v>
      </c>
      <c r="E13" s="85">
        <v>164</v>
      </c>
      <c r="F13" s="85">
        <v>557</v>
      </c>
      <c r="G13" s="85">
        <v>655</v>
      </c>
    </row>
    <row r="14" spans="1:11" ht="15" customHeight="1" x14ac:dyDescent="0.2">
      <c r="A14" s="190" t="s">
        <v>198</v>
      </c>
      <c r="B14" s="85">
        <v>158</v>
      </c>
      <c r="C14" s="85">
        <v>223</v>
      </c>
      <c r="D14" s="85">
        <v>13</v>
      </c>
      <c r="E14" s="85">
        <v>38</v>
      </c>
      <c r="F14" s="85">
        <v>232</v>
      </c>
      <c r="G14" s="85">
        <v>251</v>
      </c>
    </row>
    <row r="15" spans="1:11" ht="15" customHeight="1" x14ac:dyDescent="0.2">
      <c r="A15" s="190" t="s">
        <v>322</v>
      </c>
      <c r="B15" s="85">
        <v>19</v>
      </c>
      <c r="C15" s="85">
        <v>38</v>
      </c>
      <c r="D15" s="85">
        <v>3</v>
      </c>
      <c r="E15" s="85">
        <v>10</v>
      </c>
      <c r="F15" s="85">
        <v>54</v>
      </c>
      <c r="G15" s="85">
        <v>55</v>
      </c>
    </row>
    <row r="16" spans="1:11" ht="15" customHeight="1" x14ac:dyDescent="0.2">
      <c r="A16" s="190" t="s">
        <v>323</v>
      </c>
      <c r="B16" s="85">
        <v>54</v>
      </c>
      <c r="C16" s="85">
        <v>167</v>
      </c>
      <c r="D16" s="85">
        <v>4</v>
      </c>
      <c r="E16" s="85">
        <v>41</v>
      </c>
      <c r="F16" s="85">
        <v>120</v>
      </c>
      <c r="G16" s="85">
        <v>124</v>
      </c>
    </row>
    <row r="17" spans="1:26" ht="15" customHeight="1" x14ac:dyDescent="0.2">
      <c r="A17" s="190" t="s">
        <v>324</v>
      </c>
      <c r="B17" s="85">
        <v>119</v>
      </c>
      <c r="C17" s="85">
        <v>112</v>
      </c>
      <c r="D17" s="85">
        <v>20</v>
      </c>
      <c r="E17" s="85">
        <v>19</v>
      </c>
      <c r="F17" s="85">
        <v>91</v>
      </c>
      <c r="G17" s="85">
        <v>112</v>
      </c>
    </row>
    <row r="18" spans="1:26" ht="15" customHeight="1" x14ac:dyDescent="0.2">
      <c r="A18" s="190" t="s">
        <v>325</v>
      </c>
      <c r="B18" s="85">
        <v>7</v>
      </c>
      <c r="C18" s="85">
        <v>19</v>
      </c>
      <c r="D18" s="85">
        <v>0</v>
      </c>
      <c r="E18" s="85">
        <v>0</v>
      </c>
      <c r="F18" s="85">
        <v>3</v>
      </c>
      <c r="G18" s="85">
        <v>7</v>
      </c>
      <c r="K18" s="1"/>
    </row>
    <row r="19" spans="1:26" ht="15" customHeight="1" x14ac:dyDescent="0.2">
      <c r="A19" s="190" t="s">
        <v>326</v>
      </c>
      <c r="B19" s="85">
        <v>95</v>
      </c>
      <c r="C19" s="85">
        <v>280</v>
      </c>
      <c r="D19" s="85">
        <v>11</v>
      </c>
      <c r="E19" s="85">
        <v>64</v>
      </c>
      <c r="F19" s="85">
        <v>423</v>
      </c>
      <c r="G19" s="85">
        <v>344</v>
      </c>
      <c r="K19" s="1"/>
    </row>
    <row r="20" spans="1:26" ht="15" customHeight="1" x14ac:dyDescent="0.2">
      <c r="A20" s="190" t="s">
        <v>359</v>
      </c>
      <c r="B20" s="85">
        <v>4722</v>
      </c>
      <c r="C20" s="85">
        <v>5166</v>
      </c>
      <c r="D20" s="85">
        <v>263</v>
      </c>
      <c r="E20" s="85">
        <v>656</v>
      </c>
      <c r="F20" s="85">
        <v>2789</v>
      </c>
      <c r="G20" s="85">
        <v>3334</v>
      </c>
      <c r="K20" s="1"/>
    </row>
    <row r="21" spans="1:26" ht="15" customHeight="1" x14ac:dyDescent="0.2">
      <c r="A21" s="190" t="s">
        <v>328</v>
      </c>
      <c r="B21" s="85" t="s">
        <v>261</v>
      </c>
      <c r="C21" s="85" t="s">
        <v>261</v>
      </c>
      <c r="D21" s="85">
        <v>241</v>
      </c>
      <c r="E21" s="85">
        <v>290</v>
      </c>
      <c r="F21" s="85">
        <v>1271</v>
      </c>
      <c r="G21" s="85">
        <v>1593</v>
      </c>
      <c r="K21" s="1"/>
    </row>
    <row r="22" spans="1:26" ht="15" customHeight="1" x14ac:dyDescent="0.2">
      <c r="A22" s="38" t="s">
        <v>329</v>
      </c>
      <c r="B22" s="85" t="s">
        <v>261</v>
      </c>
      <c r="C22" s="85" t="s">
        <v>261</v>
      </c>
      <c r="D22" s="85" t="s">
        <v>261</v>
      </c>
      <c r="E22" s="85" t="s">
        <v>261</v>
      </c>
      <c r="F22" s="85" t="s">
        <v>261</v>
      </c>
      <c r="G22" s="85">
        <v>102</v>
      </c>
    </row>
    <row r="23" spans="1:26" ht="15" customHeight="1" x14ac:dyDescent="0.2">
      <c r="A23" s="38" t="s">
        <v>330</v>
      </c>
      <c r="B23" s="85" t="s">
        <v>261</v>
      </c>
      <c r="C23" s="85" t="s">
        <v>261</v>
      </c>
      <c r="D23" s="85" t="s">
        <v>261</v>
      </c>
      <c r="E23" s="85" t="s">
        <v>261</v>
      </c>
      <c r="F23" s="85" t="s">
        <v>261</v>
      </c>
      <c r="G23" s="85">
        <v>57</v>
      </c>
    </row>
    <row r="24" spans="1:26" ht="15" customHeight="1" x14ac:dyDescent="0.2">
      <c r="A24" s="190" t="s">
        <v>331</v>
      </c>
      <c r="B24" s="85">
        <v>1602</v>
      </c>
      <c r="C24" s="85">
        <v>1714</v>
      </c>
      <c r="D24" s="85">
        <v>47</v>
      </c>
      <c r="E24" s="85">
        <v>121</v>
      </c>
      <c r="F24" s="85">
        <v>1377</v>
      </c>
      <c r="G24" s="85">
        <v>1324</v>
      </c>
    </row>
    <row r="25" spans="1:26" ht="15" customHeight="1" x14ac:dyDescent="0.2">
      <c r="A25" s="190" t="s">
        <v>332</v>
      </c>
      <c r="B25" s="85">
        <v>912</v>
      </c>
      <c r="C25" s="85">
        <v>1121</v>
      </c>
      <c r="D25" s="85">
        <v>34</v>
      </c>
      <c r="E25" s="85">
        <v>101</v>
      </c>
      <c r="F25" s="85">
        <v>669</v>
      </c>
      <c r="G25" s="85">
        <v>606</v>
      </c>
    </row>
    <row r="26" spans="1:26" ht="15" customHeight="1" x14ac:dyDescent="0.2">
      <c r="A26" s="190" t="s">
        <v>333</v>
      </c>
      <c r="B26" s="85">
        <v>331</v>
      </c>
      <c r="C26" s="85">
        <v>303</v>
      </c>
      <c r="D26" s="85">
        <v>16</v>
      </c>
      <c r="E26" s="85">
        <v>15</v>
      </c>
      <c r="F26" s="85">
        <v>65</v>
      </c>
      <c r="G26" s="85">
        <v>61</v>
      </c>
    </row>
    <row r="27" spans="1:26" ht="15" customHeight="1" x14ac:dyDescent="0.2">
      <c r="A27" s="190" t="s">
        <v>334</v>
      </c>
      <c r="B27" s="85">
        <v>300</v>
      </c>
      <c r="C27" s="85">
        <v>152</v>
      </c>
      <c r="D27" s="85">
        <v>7</v>
      </c>
      <c r="E27" s="85">
        <v>16</v>
      </c>
      <c r="F27" s="85">
        <v>80</v>
      </c>
      <c r="G27" s="85">
        <v>72</v>
      </c>
    </row>
    <row r="28" spans="1:26" ht="15" customHeight="1" x14ac:dyDescent="0.2">
      <c r="A28" s="190" t="s">
        <v>335</v>
      </c>
      <c r="B28" s="85">
        <v>217</v>
      </c>
      <c r="C28" s="85">
        <v>182</v>
      </c>
      <c r="D28" s="85">
        <v>9</v>
      </c>
      <c r="E28" s="85">
        <v>24</v>
      </c>
      <c r="F28" s="85">
        <v>137</v>
      </c>
      <c r="G28" s="85">
        <v>97</v>
      </c>
    </row>
    <row r="29" spans="1:26" ht="15" customHeight="1" x14ac:dyDescent="0.2">
      <c r="A29" s="190" t="s">
        <v>336</v>
      </c>
      <c r="B29" s="85">
        <v>160</v>
      </c>
      <c r="C29" s="85">
        <v>100</v>
      </c>
      <c r="D29" s="85">
        <v>2</v>
      </c>
      <c r="E29" s="85">
        <v>5</v>
      </c>
      <c r="F29" s="85">
        <v>48</v>
      </c>
      <c r="G29" s="85">
        <v>40</v>
      </c>
    </row>
    <row r="30" spans="1:26" ht="15" customHeight="1" thickBot="1" x14ac:dyDescent="0.25">
      <c r="A30" s="191" t="s">
        <v>337</v>
      </c>
      <c r="B30" s="154">
        <v>429</v>
      </c>
      <c r="C30" s="154">
        <v>332</v>
      </c>
      <c r="D30" s="154">
        <v>11</v>
      </c>
      <c r="E30" s="154">
        <v>18</v>
      </c>
      <c r="F30" s="154">
        <v>247</v>
      </c>
      <c r="G30" s="154">
        <v>67</v>
      </c>
    </row>
    <row r="31" spans="1:26" s="1" customFormat="1" ht="15" customHeight="1" x14ac:dyDescent="0.2">
      <c r="A31" s="44" t="s">
        <v>220</v>
      </c>
      <c r="B31" s="44"/>
      <c r="C31" s="44"/>
      <c r="D31" s="44"/>
      <c r="E31" s="44"/>
      <c r="F31" s="44"/>
      <c r="G31" s="44"/>
      <c r="H31" s="44"/>
      <c r="I31" s="44"/>
      <c r="J31" s="44"/>
      <c r="K31" s="2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s="1" customFormat="1" ht="25.5" customHeight="1" x14ac:dyDescent="0.2">
      <c r="A32" s="306" t="s">
        <v>221</v>
      </c>
      <c r="B32" s="306"/>
      <c r="C32" s="306"/>
      <c r="D32" s="306"/>
      <c r="E32" s="306"/>
      <c r="F32" s="306"/>
      <c r="G32" s="306"/>
      <c r="H32" s="44"/>
      <c r="I32" s="44"/>
      <c r="J32" s="44"/>
      <c r="K32" s="2"/>
      <c r="L32" s="44"/>
      <c r="M32" s="44"/>
      <c r="N32" s="44"/>
      <c r="O32" s="44"/>
      <c r="P32" s="44"/>
      <c r="Q32" s="44"/>
      <c r="R32" s="44"/>
      <c r="S32" s="44"/>
      <c r="T32" s="44"/>
      <c r="U32" s="44"/>
    </row>
    <row r="33" spans="1:21" s="1" customFormat="1" ht="25.5" customHeight="1" x14ac:dyDescent="0.2">
      <c r="A33" s="306" t="s">
        <v>222</v>
      </c>
      <c r="B33" s="306"/>
      <c r="C33" s="306"/>
      <c r="D33" s="306"/>
      <c r="E33" s="306"/>
      <c r="F33" s="306"/>
      <c r="G33" s="306"/>
      <c r="H33" s="44"/>
      <c r="I33" s="44"/>
      <c r="J33" s="44"/>
      <c r="K33" s="2"/>
      <c r="L33" s="44"/>
      <c r="M33" s="44"/>
      <c r="N33" s="44"/>
      <c r="O33" s="44"/>
      <c r="P33" s="44"/>
      <c r="Q33" s="44"/>
      <c r="R33" s="44"/>
      <c r="S33" s="44"/>
      <c r="T33" s="44"/>
      <c r="U33" s="44"/>
    </row>
    <row r="34" spans="1:21" s="1" customFormat="1" ht="15" customHeight="1" x14ac:dyDescent="0.2">
      <c r="A34" s="44" t="s">
        <v>253</v>
      </c>
      <c r="B34" s="44"/>
      <c r="C34" s="44"/>
      <c r="D34" s="44"/>
      <c r="E34" s="44"/>
      <c r="F34" s="44"/>
      <c r="G34" s="44"/>
      <c r="H34" s="44"/>
      <c r="I34" s="44"/>
      <c r="J34" s="44"/>
      <c r="K34" s="2"/>
      <c r="L34" s="44"/>
      <c r="M34" s="44"/>
      <c r="N34" s="44"/>
      <c r="O34" s="44"/>
      <c r="P34" s="44"/>
      <c r="Q34" s="44"/>
      <c r="R34" s="44"/>
      <c r="S34" s="44"/>
      <c r="T34" s="42"/>
      <c r="U34" s="42"/>
    </row>
  </sheetData>
  <mergeCells count="3">
    <mergeCell ref="I2:I3"/>
    <mergeCell ref="A33:G33"/>
    <mergeCell ref="A32:G32"/>
  </mergeCells>
  <hyperlinks>
    <hyperlink ref="I2" location="INDICE!A1" display="INDICE" xr:uid="{00000000-0004-0000-1900-000000000000}"/>
    <hyperlink ref="I2:I3" location="Contenido!A1" display="Contenido" xr:uid="{E23F0101-E838-4383-A474-93B5D3441F89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43">
    <tabColor rgb="FFC1C5C8"/>
    <pageSetUpPr fitToPage="1"/>
  </sheetPr>
  <dimension ref="A1:Z41"/>
  <sheetViews>
    <sheetView showGridLines="0" zoomScaleNormal="100" zoomScaleSheetLayoutView="100" workbookViewId="0">
      <selection activeCell="I2" sqref="I2:I3"/>
    </sheetView>
  </sheetViews>
  <sheetFormatPr baseColWidth="10" defaultColWidth="11.42578125" defaultRowHeight="15" customHeight="1" x14ac:dyDescent="0.2"/>
  <cols>
    <col min="1" max="1" width="24.42578125" style="1" customWidth="1"/>
    <col min="2" max="7" width="9.28515625" style="1" customWidth="1"/>
    <col min="8" max="8" width="11.42578125" style="2"/>
    <col min="9" max="9" width="10.7109375" style="2" customWidth="1"/>
    <col min="10" max="11" width="11.42578125" style="2"/>
    <col min="12" max="12" width="10.7109375" style="2" customWidth="1"/>
    <col min="13" max="16384" width="11.42578125" style="2"/>
  </cols>
  <sheetData>
    <row r="1" spans="1:12" ht="15" customHeight="1" x14ac:dyDescent="0.2">
      <c r="A1" s="156" t="s">
        <v>360</v>
      </c>
      <c r="B1" s="156"/>
      <c r="C1" s="156"/>
      <c r="D1" s="156"/>
      <c r="E1" s="156"/>
      <c r="F1" s="156"/>
      <c r="G1" s="156"/>
      <c r="H1" s="1"/>
      <c r="I1" s="1"/>
      <c r="J1" s="1"/>
      <c r="L1" s="16"/>
    </row>
    <row r="2" spans="1:12" ht="15" customHeight="1" x14ac:dyDescent="0.2">
      <c r="A2" s="156" t="s">
        <v>308</v>
      </c>
      <c r="B2" s="156"/>
      <c r="C2" s="156"/>
      <c r="D2" s="156"/>
      <c r="E2" s="156"/>
      <c r="F2" s="156"/>
      <c r="G2" s="156"/>
      <c r="H2" s="1"/>
      <c r="I2" s="317" t="s">
        <v>0</v>
      </c>
      <c r="J2" s="1"/>
      <c r="L2" s="16"/>
    </row>
    <row r="3" spans="1:12" ht="15" customHeight="1" x14ac:dyDescent="0.2">
      <c r="A3" s="189" t="s">
        <v>356</v>
      </c>
      <c r="B3" s="189"/>
      <c r="C3" s="189"/>
      <c r="D3" s="189"/>
      <c r="E3" s="189"/>
      <c r="F3" s="189"/>
      <c r="G3" s="189"/>
      <c r="H3" s="1"/>
      <c r="I3" s="317"/>
      <c r="J3" s="1"/>
      <c r="L3" s="16"/>
    </row>
    <row r="4" spans="1:12" ht="15" customHeight="1" x14ac:dyDescent="0.2">
      <c r="A4" s="156" t="s">
        <v>361</v>
      </c>
      <c r="B4" s="156"/>
      <c r="C4" s="156"/>
      <c r="D4" s="156"/>
      <c r="E4" s="156"/>
      <c r="F4" s="156"/>
      <c r="G4" s="156"/>
      <c r="H4" s="1"/>
      <c r="I4" s="1"/>
      <c r="J4" s="1"/>
      <c r="L4" s="16"/>
    </row>
    <row r="5" spans="1:12" ht="15" customHeight="1" x14ac:dyDescent="0.2">
      <c r="A5" s="156" t="s">
        <v>357</v>
      </c>
      <c r="B5" s="156"/>
      <c r="C5" s="156"/>
      <c r="D5" s="156"/>
      <c r="E5" s="156"/>
      <c r="F5" s="156"/>
      <c r="G5" s="156"/>
      <c r="H5" s="1"/>
      <c r="I5" s="1"/>
      <c r="J5" s="1"/>
      <c r="L5" s="16"/>
    </row>
    <row r="6" spans="1:12" ht="15" customHeight="1" x14ac:dyDescent="0.2">
      <c r="A6" s="156" t="s">
        <v>195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2" ht="21.75" customHeight="1" x14ac:dyDescent="0.2">
      <c r="A7" s="97" t="s">
        <v>225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  <c r="H7" s="1"/>
      <c r="I7" s="1"/>
      <c r="J7" s="1"/>
    </row>
    <row r="8" spans="1:12" ht="6.75" customHeight="1" x14ac:dyDescent="0.2">
      <c r="A8" s="9"/>
      <c r="B8" s="46"/>
      <c r="C8" s="46"/>
      <c r="D8" s="46"/>
      <c r="E8" s="46"/>
      <c r="F8" s="46"/>
      <c r="G8" s="46"/>
      <c r="H8" s="1"/>
      <c r="I8" s="1"/>
      <c r="J8" s="1"/>
    </row>
    <row r="9" spans="1:12" ht="15" customHeight="1" x14ac:dyDescent="0.2">
      <c r="A9" s="3" t="s">
        <v>310</v>
      </c>
      <c r="B9" s="84">
        <f>SUM(B10:B36)</f>
        <v>28712</v>
      </c>
      <c r="C9" s="84">
        <f t="shared" ref="C9:G9" si="0">SUM(C10:C36)</f>
        <v>37264</v>
      </c>
      <c r="D9" s="84">
        <f t="shared" si="0"/>
        <v>2026</v>
      </c>
      <c r="E9" s="84">
        <f t="shared" si="0"/>
        <v>3847</v>
      </c>
      <c r="F9" s="84">
        <f t="shared" si="0"/>
        <v>24641</v>
      </c>
      <c r="G9" s="84">
        <f t="shared" si="0"/>
        <v>25935</v>
      </c>
    </row>
    <row r="10" spans="1:12" ht="15" customHeight="1" x14ac:dyDescent="0.2">
      <c r="A10" s="32" t="s">
        <v>226</v>
      </c>
      <c r="B10" s="85">
        <v>2458</v>
      </c>
      <c r="C10" s="85">
        <v>2368</v>
      </c>
      <c r="D10" s="85">
        <v>151</v>
      </c>
      <c r="E10" s="85">
        <v>152</v>
      </c>
      <c r="F10" s="85">
        <v>2196</v>
      </c>
      <c r="G10" s="85">
        <v>1937</v>
      </c>
    </row>
    <row r="11" spans="1:12" ht="15" customHeight="1" x14ac:dyDescent="0.2">
      <c r="A11" s="32" t="s">
        <v>227</v>
      </c>
      <c r="B11" s="85">
        <v>963</v>
      </c>
      <c r="C11" s="85">
        <v>1534</v>
      </c>
      <c r="D11" s="85">
        <v>51</v>
      </c>
      <c r="E11" s="85">
        <v>246</v>
      </c>
      <c r="F11" s="85">
        <v>1291</v>
      </c>
      <c r="G11" s="85">
        <v>1508</v>
      </c>
    </row>
    <row r="12" spans="1:12" ht="15" customHeight="1" x14ac:dyDescent="0.2">
      <c r="A12" s="32" t="s">
        <v>228</v>
      </c>
      <c r="B12" s="85">
        <v>1270</v>
      </c>
      <c r="C12" s="85">
        <v>2261</v>
      </c>
      <c r="D12" s="85">
        <v>61</v>
      </c>
      <c r="E12" s="85">
        <v>304</v>
      </c>
      <c r="F12" s="85">
        <v>1559</v>
      </c>
      <c r="G12" s="85">
        <v>1143</v>
      </c>
    </row>
    <row r="13" spans="1:12" ht="15" customHeight="1" x14ac:dyDescent="0.2">
      <c r="A13" s="32" t="s">
        <v>229</v>
      </c>
      <c r="B13" s="85">
        <v>1318</v>
      </c>
      <c r="C13" s="85">
        <v>2004</v>
      </c>
      <c r="D13" s="85">
        <v>133</v>
      </c>
      <c r="E13" s="85">
        <v>117</v>
      </c>
      <c r="F13" s="85">
        <v>1579</v>
      </c>
      <c r="G13" s="85">
        <v>1700</v>
      </c>
    </row>
    <row r="14" spans="1:12" ht="15" customHeight="1" x14ac:dyDescent="0.2">
      <c r="A14" s="32" t="s">
        <v>230</v>
      </c>
      <c r="B14" s="85">
        <v>578</v>
      </c>
      <c r="C14" s="85">
        <v>494</v>
      </c>
      <c r="D14" s="85">
        <v>10</v>
      </c>
      <c r="E14" s="85">
        <v>42</v>
      </c>
      <c r="F14" s="85">
        <v>203</v>
      </c>
      <c r="G14" s="85">
        <v>269</v>
      </c>
    </row>
    <row r="15" spans="1:12" ht="15" customHeight="1" x14ac:dyDescent="0.2">
      <c r="A15" s="32" t="s">
        <v>231</v>
      </c>
      <c r="B15" s="85">
        <v>604</v>
      </c>
      <c r="C15" s="85">
        <v>871</v>
      </c>
      <c r="D15" s="85">
        <v>58</v>
      </c>
      <c r="E15" s="85">
        <v>74</v>
      </c>
      <c r="F15" s="85">
        <v>866</v>
      </c>
      <c r="G15" s="85">
        <v>632</v>
      </c>
    </row>
    <row r="16" spans="1:12" ht="15" customHeight="1" x14ac:dyDescent="0.2">
      <c r="A16" s="32" t="s">
        <v>232</v>
      </c>
      <c r="B16" s="85">
        <v>130</v>
      </c>
      <c r="C16" s="85">
        <v>183</v>
      </c>
      <c r="D16" s="85">
        <v>7</v>
      </c>
      <c r="E16" s="85">
        <v>34</v>
      </c>
      <c r="F16" s="85">
        <v>178</v>
      </c>
      <c r="G16" s="85">
        <v>223</v>
      </c>
    </row>
    <row r="17" spans="1:12" ht="15" customHeight="1" x14ac:dyDescent="0.2">
      <c r="A17" s="32" t="s">
        <v>233</v>
      </c>
      <c r="B17" s="85">
        <v>3067</v>
      </c>
      <c r="C17" s="85">
        <v>5897</v>
      </c>
      <c r="D17" s="85">
        <v>174</v>
      </c>
      <c r="E17" s="85">
        <v>400</v>
      </c>
      <c r="F17" s="85">
        <v>2630</v>
      </c>
      <c r="G17" s="85">
        <v>2910</v>
      </c>
    </row>
    <row r="18" spans="1:12" ht="15" customHeight="1" x14ac:dyDescent="0.2">
      <c r="A18" s="32" t="s">
        <v>234</v>
      </c>
      <c r="B18" s="85">
        <v>1950</v>
      </c>
      <c r="C18" s="85">
        <v>1994</v>
      </c>
      <c r="D18" s="85">
        <v>199</v>
      </c>
      <c r="E18" s="85">
        <v>203</v>
      </c>
      <c r="F18" s="85">
        <v>873</v>
      </c>
      <c r="G18" s="85">
        <v>1554</v>
      </c>
      <c r="L18" s="1"/>
    </row>
    <row r="19" spans="1:12" ht="15" customHeight="1" x14ac:dyDescent="0.2">
      <c r="A19" s="32" t="s">
        <v>235</v>
      </c>
      <c r="B19" s="85">
        <v>3205</v>
      </c>
      <c r="C19" s="85">
        <v>2658</v>
      </c>
      <c r="D19" s="85">
        <v>70</v>
      </c>
      <c r="E19" s="85">
        <v>247</v>
      </c>
      <c r="F19" s="85">
        <v>1171</v>
      </c>
      <c r="G19" s="85">
        <v>1827</v>
      </c>
      <c r="L19" s="1"/>
    </row>
    <row r="20" spans="1:12" ht="15" customHeight="1" x14ac:dyDescent="0.2">
      <c r="A20" s="32" t="s">
        <v>236</v>
      </c>
      <c r="B20" s="85">
        <v>600</v>
      </c>
      <c r="C20" s="85">
        <v>562</v>
      </c>
      <c r="D20" s="85">
        <v>81</v>
      </c>
      <c r="E20" s="85">
        <v>52</v>
      </c>
      <c r="F20" s="85">
        <v>292</v>
      </c>
      <c r="G20" s="85">
        <v>418</v>
      </c>
      <c r="L20" s="1"/>
    </row>
    <row r="21" spans="1:12" ht="15" customHeight="1" x14ac:dyDescent="0.2">
      <c r="A21" s="32" t="s">
        <v>237</v>
      </c>
      <c r="B21" s="85">
        <v>1170</v>
      </c>
      <c r="C21" s="85">
        <v>2291</v>
      </c>
      <c r="D21" s="85">
        <v>228</v>
      </c>
      <c r="E21" s="85">
        <v>306</v>
      </c>
      <c r="F21" s="85">
        <v>1912</v>
      </c>
      <c r="G21" s="85">
        <v>2092</v>
      </c>
      <c r="L21" s="1"/>
    </row>
    <row r="22" spans="1:12" ht="15" customHeight="1" x14ac:dyDescent="0.2">
      <c r="A22" s="32" t="s">
        <v>238</v>
      </c>
      <c r="B22" s="85">
        <v>305</v>
      </c>
      <c r="C22" s="85">
        <v>685</v>
      </c>
      <c r="D22" s="85">
        <v>48</v>
      </c>
      <c r="E22" s="85">
        <v>43</v>
      </c>
      <c r="F22" s="85">
        <v>363</v>
      </c>
      <c r="G22" s="85">
        <v>511</v>
      </c>
    </row>
    <row r="23" spans="1:12" ht="15" customHeight="1" x14ac:dyDescent="0.2">
      <c r="A23" s="32" t="s">
        <v>239</v>
      </c>
      <c r="B23" s="85">
        <v>2962</v>
      </c>
      <c r="C23" s="85">
        <v>1924</v>
      </c>
      <c r="D23" s="85">
        <v>146</v>
      </c>
      <c r="E23" s="85">
        <v>174</v>
      </c>
      <c r="F23" s="85">
        <v>2213</v>
      </c>
      <c r="G23" s="85">
        <v>1727</v>
      </c>
    </row>
    <row r="24" spans="1:12" ht="15" customHeight="1" x14ac:dyDescent="0.2">
      <c r="A24" s="32" t="s">
        <v>240</v>
      </c>
      <c r="B24" s="85">
        <v>319</v>
      </c>
      <c r="C24" s="85">
        <v>472</v>
      </c>
      <c r="D24" s="85">
        <v>30</v>
      </c>
      <c r="E24" s="85">
        <v>72</v>
      </c>
      <c r="F24" s="85">
        <v>307</v>
      </c>
      <c r="G24" s="85">
        <v>451</v>
      </c>
    </row>
    <row r="25" spans="1:12" ht="15" customHeight="1" x14ac:dyDescent="0.2">
      <c r="A25" s="32" t="s">
        <v>241</v>
      </c>
      <c r="B25" s="85">
        <v>925</v>
      </c>
      <c r="C25" s="85">
        <v>1306</v>
      </c>
      <c r="D25" s="85">
        <v>28</v>
      </c>
      <c r="E25" s="85">
        <v>115</v>
      </c>
      <c r="F25" s="85">
        <v>632</v>
      </c>
      <c r="G25" s="85">
        <v>659</v>
      </c>
    </row>
    <row r="26" spans="1:12" ht="15" customHeight="1" x14ac:dyDescent="0.2">
      <c r="A26" s="32" t="s">
        <v>242</v>
      </c>
      <c r="B26" s="85">
        <v>277</v>
      </c>
      <c r="C26" s="85">
        <v>592</v>
      </c>
      <c r="D26" s="85">
        <v>15</v>
      </c>
      <c r="E26" s="85">
        <v>59</v>
      </c>
      <c r="F26" s="85">
        <v>380</v>
      </c>
      <c r="G26" s="85">
        <v>345</v>
      </c>
    </row>
    <row r="27" spans="1:12" ht="15" customHeight="1" x14ac:dyDescent="0.2">
      <c r="A27" s="32" t="s">
        <v>243</v>
      </c>
      <c r="B27" s="85">
        <v>1109</v>
      </c>
      <c r="C27" s="85">
        <v>1255</v>
      </c>
      <c r="D27" s="85">
        <v>102</v>
      </c>
      <c r="E27" s="85">
        <v>247</v>
      </c>
      <c r="F27" s="85">
        <v>927</v>
      </c>
      <c r="G27" s="85">
        <v>1073</v>
      </c>
    </row>
    <row r="28" spans="1:12" ht="15" customHeight="1" x14ac:dyDescent="0.2">
      <c r="A28" s="32" t="s">
        <v>244</v>
      </c>
      <c r="B28" s="85">
        <v>474</v>
      </c>
      <c r="C28" s="85">
        <v>558</v>
      </c>
      <c r="D28" s="85">
        <v>9</v>
      </c>
      <c r="E28" s="85">
        <v>89</v>
      </c>
      <c r="F28" s="85">
        <v>406</v>
      </c>
      <c r="G28" s="85">
        <v>319</v>
      </c>
    </row>
    <row r="29" spans="1:12" ht="15" customHeight="1" x14ac:dyDescent="0.2">
      <c r="A29" s="32" t="s">
        <v>245</v>
      </c>
      <c r="B29" s="85">
        <v>760</v>
      </c>
      <c r="C29" s="85">
        <v>1417</v>
      </c>
      <c r="D29" s="85">
        <v>123</v>
      </c>
      <c r="E29" s="85">
        <v>134</v>
      </c>
      <c r="F29" s="85">
        <v>817</v>
      </c>
      <c r="G29" s="85">
        <v>466</v>
      </c>
    </row>
    <row r="30" spans="1:12" ht="15" customHeight="1" x14ac:dyDescent="0.2">
      <c r="A30" s="32" t="s">
        <v>246</v>
      </c>
      <c r="B30" s="85">
        <v>696</v>
      </c>
      <c r="C30" s="85">
        <v>1476</v>
      </c>
      <c r="D30" s="85">
        <v>76</v>
      </c>
      <c r="E30" s="85">
        <v>195</v>
      </c>
      <c r="F30" s="85">
        <v>786</v>
      </c>
      <c r="G30" s="85">
        <v>1067</v>
      </c>
    </row>
    <row r="31" spans="1:12" ht="15" customHeight="1" x14ac:dyDescent="0.2">
      <c r="A31" s="32" t="s">
        <v>247</v>
      </c>
      <c r="B31" s="85">
        <v>299</v>
      </c>
      <c r="C31" s="85">
        <v>383</v>
      </c>
      <c r="D31" s="85">
        <v>23</v>
      </c>
      <c r="E31" s="85">
        <v>8</v>
      </c>
      <c r="F31" s="85">
        <v>244</v>
      </c>
      <c r="G31" s="85">
        <v>316</v>
      </c>
    </row>
    <row r="32" spans="1:12" ht="15" customHeight="1" x14ac:dyDescent="0.2">
      <c r="A32" s="32" t="s">
        <v>248</v>
      </c>
      <c r="B32" s="85">
        <v>361</v>
      </c>
      <c r="C32" s="85">
        <v>464</v>
      </c>
      <c r="D32" s="85">
        <v>22</v>
      </c>
      <c r="E32" s="85">
        <v>87</v>
      </c>
      <c r="F32" s="85">
        <v>398</v>
      </c>
      <c r="G32" s="85">
        <v>445</v>
      </c>
    </row>
    <row r="33" spans="1:26" ht="15" customHeight="1" x14ac:dyDescent="0.2">
      <c r="A33" s="32" t="s">
        <v>249</v>
      </c>
      <c r="B33" s="85">
        <v>65</v>
      </c>
      <c r="C33" s="85">
        <v>51</v>
      </c>
      <c r="D33" s="85">
        <v>0</v>
      </c>
      <c r="E33" s="85">
        <v>17</v>
      </c>
      <c r="F33" s="85">
        <v>78</v>
      </c>
      <c r="G33" s="85">
        <v>127</v>
      </c>
    </row>
    <row r="34" spans="1:26" ht="15" customHeight="1" x14ac:dyDescent="0.2">
      <c r="A34" s="32" t="s">
        <v>250</v>
      </c>
      <c r="B34" s="85">
        <v>1673</v>
      </c>
      <c r="C34" s="85">
        <v>1464</v>
      </c>
      <c r="D34" s="85">
        <v>43</v>
      </c>
      <c r="E34" s="85">
        <v>183</v>
      </c>
      <c r="F34" s="85">
        <v>958</v>
      </c>
      <c r="G34" s="85">
        <v>1322</v>
      </c>
    </row>
    <row r="35" spans="1:26" ht="15" customHeight="1" x14ac:dyDescent="0.2">
      <c r="A35" s="32" t="s">
        <v>251</v>
      </c>
      <c r="B35" s="85">
        <v>1044</v>
      </c>
      <c r="C35" s="85">
        <v>1994</v>
      </c>
      <c r="D35" s="85">
        <v>120</v>
      </c>
      <c r="E35" s="85">
        <v>234</v>
      </c>
      <c r="F35" s="85">
        <v>1230</v>
      </c>
      <c r="G35" s="85">
        <v>736</v>
      </c>
    </row>
    <row r="36" spans="1:26" ht="15" customHeight="1" thickBot="1" x14ac:dyDescent="0.25">
      <c r="A36" s="183" t="s">
        <v>252</v>
      </c>
      <c r="B36" s="154">
        <v>130</v>
      </c>
      <c r="C36" s="154">
        <v>106</v>
      </c>
      <c r="D36" s="154">
        <v>18</v>
      </c>
      <c r="E36" s="154">
        <v>13</v>
      </c>
      <c r="F36" s="154">
        <v>152</v>
      </c>
      <c r="G36" s="154">
        <v>158</v>
      </c>
    </row>
    <row r="37" spans="1:26" s="1" customFormat="1" ht="15" customHeight="1" x14ac:dyDescent="0.2">
      <c r="A37" s="44" t="s">
        <v>220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2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s="1" customFormat="1" ht="39" customHeight="1" x14ac:dyDescent="0.2">
      <c r="A38" s="306" t="s">
        <v>221</v>
      </c>
      <c r="B38" s="306"/>
      <c r="C38" s="306"/>
      <c r="D38" s="306"/>
      <c r="E38" s="306"/>
      <c r="F38" s="306"/>
      <c r="G38" s="306"/>
      <c r="H38" s="44"/>
      <c r="I38" s="44"/>
      <c r="J38" s="44"/>
      <c r="K38" s="44"/>
      <c r="L38" s="2"/>
      <c r="M38" s="44"/>
      <c r="N38" s="44"/>
      <c r="O38" s="44"/>
      <c r="P38" s="44"/>
      <c r="Q38" s="44"/>
      <c r="R38" s="44"/>
      <c r="S38" s="44"/>
      <c r="T38" s="44"/>
      <c r="U38" s="44"/>
    </row>
    <row r="39" spans="1:26" s="1" customFormat="1" ht="37.5" customHeight="1" x14ac:dyDescent="0.2">
      <c r="A39" s="306" t="s">
        <v>222</v>
      </c>
      <c r="B39" s="306"/>
      <c r="C39" s="306"/>
      <c r="D39" s="306"/>
      <c r="E39" s="306"/>
      <c r="F39" s="306"/>
      <c r="G39" s="306"/>
      <c r="H39" s="44"/>
      <c r="I39" s="44"/>
      <c r="J39" s="44"/>
      <c r="K39" s="44"/>
      <c r="L39" s="2"/>
      <c r="M39" s="44"/>
      <c r="N39" s="44"/>
      <c r="O39" s="44"/>
      <c r="P39" s="44"/>
      <c r="Q39" s="44"/>
      <c r="R39" s="44"/>
      <c r="S39" s="44"/>
      <c r="T39" s="44"/>
      <c r="U39" s="44"/>
    </row>
    <row r="40" spans="1:26" s="1" customFormat="1" ht="15" customHeight="1" x14ac:dyDescent="0.2">
      <c r="A40" s="44" t="s">
        <v>253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2"/>
      <c r="M40" s="44"/>
      <c r="N40" s="44"/>
      <c r="O40" s="44"/>
      <c r="P40" s="44"/>
      <c r="Q40" s="44"/>
      <c r="R40" s="44"/>
      <c r="S40" s="44"/>
      <c r="T40" s="42"/>
      <c r="U40" s="42"/>
    </row>
    <row r="41" spans="1:26" ht="15" customHeight="1" x14ac:dyDescent="0.2">
      <c r="C41" s="29"/>
      <c r="D41" s="29"/>
      <c r="E41" s="29"/>
      <c r="F41" s="29"/>
      <c r="G41" s="29"/>
    </row>
  </sheetData>
  <mergeCells count="3">
    <mergeCell ref="A38:G38"/>
    <mergeCell ref="A39:G39"/>
    <mergeCell ref="I2:I3"/>
  </mergeCells>
  <hyperlinks>
    <hyperlink ref="I2" location="INDICE!A1" display="INDICE" xr:uid="{00000000-0004-0000-1A00-000000000000}"/>
    <hyperlink ref="I2:I3" location="Contenido!A1" display="Contenido" xr:uid="{84F7E1D6-3AED-4AEB-A95C-CBED039CA52A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8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5">
    <tabColor rgb="FFF2DAB1"/>
    <pageSetUpPr fitToPage="1"/>
  </sheetPr>
  <dimension ref="A1:K22"/>
  <sheetViews>
    <sheetView showGridLines="0" zoomScaleNormal="100" zoomScaleSheetLayoutView="100" workbookViewId="0">
      <selection activeCell="I2" sqref="I2:I3"/>
    </sheetView>
  </sheetViews>
  <sheetFormatPr baseColWidth="10" defaultColWidth="23.42578125" defaultRowHeight="15" customHeight="1" x14ac:dyDescent="0.2"/>
  <cols>
    <col min="1" max="1" width="33.7109375" style="1" customWidth="1"/>
    <col min="2" max="7" width="9.28515625" style="1" customWidth="1"/>
    <col min="8" max="98" width="10.7109375" style="2" customWidth="1"/>
    <col min="99" max="16384" width="23.42578125" style="2"/>
  </cols>
  <sheetData>
    <row r="1" spans="1:11" ht="15" customHeight="1" x14ac:dyDescent="0.2">
      <c r="A1" s="156" t="s">
        <v>362</v>
      </c>
      <c r="B1" s="156"/>
      <c r="C1" s="156"/>
      <c r="D1" s="156"/>
      <c r="E1" s="156"/>
      <c r="F1" s="156"/>
      <c r="G1" s="156"/>
      <c r="H1" s="1"/>
      <c r="I1" s="1"/>
      <c r="J1" s="1"/>
      <c r="K1" s="16"/>
    </row>
    <row r="2" spans="1:11" ht="15" customHeight="1" x14ac:dyDescent="0.2">
      <c r="A2" s="156" t="s">
        <v>308</v>
      </c>
      <c r="B2" s="156"/>
      <c r="C2" s="156"/>
      <c r="D2" s="156"/>
      <c r="E2" s="156"/>
      <c r="F2" s="156"/>
      <c r="G2" s="156"/>
      <c r="H2" s="1"/>
      <c r="I2" s="317" t="s">
        <v>0</v>
      </c>
      <c r="J2" s="1"/>
      <c r="K2" s="16"/>
    </row>
    <row r="3" spans="1:11" ht="15" customHeight="1" x14ac:dyDescent="0.2">
      <c r="A3" s="189" t="s">
        <v>363</v>
      </c>
      <c r="B3" s="189"/>
      <c r="C3" s="189"/>
      <c r="D3" s="189"/>
      <c r="E3" s="189"/>
      <c r="F3" s="189"/>
      <c r="G3" s="189"/>
      <c r="H3" s="1"/>
      <c r="I3" s="317"/>
      <c r="J3" s="1"/>
      <c r="K3" s="16"/>
    </row>
    <row r="4" spans="1:11" ht="15" customHeight="1" x14ac:dyDescent="0.2">
      <c r="A4" s="156" t="s">
        <v>309</v>
      </c>
      <c r="B4" s="156"/>
      <c r="C4" s="156"/>
      <c r="D4" s="156"/>
      <c r="E4" s="156"/>
      <c r="F4" s="156"/>
      <c r="G4" s="156"/>
      <c r="H4" s="1"/>
      <c r="I4" s="1"/>
      <c r="J4" s="1"/>
      <c r="K4" s="16"/>
    </row>
    <row r="5" spans="1:11" ht="15" customHeight="1" x14ac:dyDescent="0.2">
      <c r="A5" s="156" t="s">
        <v>357</v>
      </c>
      <c r="B5" s="156"/>
      <c r="C5" s="156"/>
      <c r="D5" s="156"/>
      <c r="E5" s="156"/>
      <c r="F5" s="156"/>
      <c r="G5" s="156"/>
      <c r="H5" s="1"/>
      <c r="I5" s="1"/>
      <c r="J5" s="1"/>
      <c r="K5" s="16"/>
    </row>
    <row r="6" spans="1:11" ht="15" customHeight="1" x14ac:dyDescent="0.2">
      <c r="A6" s="156" t="s">
        <v>195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1" ht="21.75" customHeight="1" x14ac:dyDescent="0.2">
      <c r="A7" s="97" t="s">
        <v>196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</row>
    <row r="8" spans="1:11" ht="8.25" customHeight="1" x14ac:dyDescent="0.2">
      <c r="A8" s="9"/>
      <c r="B8" s="46"/>
      <c r="C8" s="46"/>
      <c r="D8" s="46"/>
      <c r="E8" s="46"/>
      <c r="F8" s="46"/>
      <c r="G8" s="46"/>
    </row>
    <row r="9" spans="1:11" ht="15" customHeight="1" x14ac:dyDescent="0.2">
      <c r="A9" s="3" t="s">
        <v>310</v>
      </c>
      <c r="B9" s="84">
        <f>SUM(B10:B18)</f>
        <v>1631</v>
      </c>
      <c r="C9" s="84">
        <f t="shared" ref="C9:G9" si="0">SUM(C10:C18)</f>
        <v>2386</v>
      </c>
      <c r="D9" s="84">
        <f t="shared" si="0"/>
        <v>158</v>
      </c>
      <c r="E9" s="84">
        <f t="shared" si="0"/>
        <v>172</v>
      </c>
      <c r="F9" s="84">
        <f t="shared" si="0"/>
        <v>845</v>
      </c>
      <c r="G9" s="84">
        <f t="shared" si="0"/>
        <v>1053</v>
      </c>
    </row>
    <row r="10" spans="1:11" ht="15" customHeight="1" x14ac:dyDescent="0.2">
      <c r="A10" s="187" t="s">
        <v>200</v>
      </c>
      <c r="B10" s="85">
        <v>141</v>
      </c>
      <c r="C10" s="85">
        <v>222</v>
      </c>
      <c r="D10" s="85">
        <v>12</v>
      </c>
      <c r="E10" s="85">
        <v>8</v>
      </c>
      <c r="F10" s="85">
        <v>103</v>
      </c>
      <c r="G10" s="85">
        <v>98</v>
      </c>
    </row>
    <row r="11" spans="1:11" ht="15" customHeight="1" x14ac:dyDescent="0.2">
      <c r="A11" s="187" t="s">
        <v>311</v>
      </c>
      <c r="B11" s="85">
        <v>523</v>
      </c>
      <c r="C11" s="85">
        <v>1097</v>
      </c>
      <c r="D11" s="85">
        <v>42</v>
      </c>
      <c r="E11" s="85">
        <v>47</v>
      </c>
      <c r="F11" s="85">
        <v>244</v>
      </c>
      <c r="G11" s="85">
        <v>361</v>
      </c>
    </row>
    <row r="12" spans="1:11" ht="15" customHeight="1" x14ac:dyDescent="0.2">
      <c r="A12" s="187" t="s">
        <v>202</v>
      </c>
      <c r="B12" s="85">
        <v>0</v>
      </c>
      <c r="C12" s="85">
        <v>0</v>
      </c>
      <c r="D12" s="85">
        <v>0</v>
      </c>
      <c r="E12" s="85">
        <v>0</v>
      </c>
      <c r="F12" s="85">
        <v>0</v>
      </c>
      <c r="G12" s="85">
        <v>0</v>
      </c>
    </row>
    <row r="13" spans="1:11" ht="15" customHeight="1" x14ac:dyDescent="0.2">
      <c r="A13" s="187" t="s">
        <v>312</v>
      </c>
      <c r="B13" s="85">
        <v>864</v>
      </c>
      <c r="C13" s="85">
        <v>898</v>
      </c>
      <c r="D13" s="85">
        <v>78</v>
      </c>
      <c r="E13" s="85">
        <v>84</v>
      </c>
      <c r="F13" s="85">
        <v>467</v>
      </c>
      <c r="G13" s="85">
        <v>570</v>
      </c>
    </row>
    <row r="14" spans="1:11" ht="15" customHeight="1" x14ac:dyDescent="0.2">
      <c r="A14" s="187" t="s">
        <v>262</v>
      </c>
      <c r="B14" s="85">
        <v>38</v>
      </c>
      <c r="C14" s="85">
        <v>30</v>
      </c>
      <c r="D14" s="85">
        <v>2</v>
      </c>
      <c r="E14" s="85">
        <v>1</v>
      </c>
      <c r="F14" s="85">
        <v>2</v>
      </c>
      <c r="G14" s="85">
        <v>0</v>
      </c>
    </row>
    <row r="15" spans="1:11" ht="15" customHeight="1" x14ac:dyDescent="0.2">
      <c r="A15" s="187" t="s">
        <v>205</v>
      </c>
      <c r="B15" s="85">
        <v>4</v>
      </c>
      <c r="C15" s="85">
        <v>23</v>
      </c>
      <c r="D15" s="85">
        <v>0</v>
      </c>
      <c r="E15" s="85">
        <v>0</v>
      </c>
      <c r="F15" s="85">
        <v>6</v>
      </c>
      <c r="G15" s="85">
        <v>2</v>
      </c>
    </row>
    <row r="16" spans="1:11" ht="15" customHeight="1" x14ac:dyDescent="0.2">
      <c r="A16" s="187" t="s">
        <v>206</v>
      </c>
      <c r="B16" s="85">
        <v>27</v>
      </c>
      <c r="C16" s="85">
        <v>55</v>
      </c>
      <c r="D16" s="85">
        <v>17</v>
      </c>
      <c r="E16" s="85">
        <v>22</v>
      </c>
      <c r="F16" s="85">
        <v>14</v>
      </c>
      <c r="G16" s="85">
        <v>17</v>
      </c>
    </row>
    <row r="17" spans="1:11" ht="15" customHeight="1" x14ac:dyDescent="0.2">
      <c r="A17" s="187" t="s">
        <v>313</v>
      </c>
      <c r="B17" s="85">
        <v>19</v>
      </c>
      <c r="C17" s="85">
        <v>36</v>
      </c>
      <c r="D17" s="85">
        <v>0</v>
      </c>
      <c r="E17" s="85">
        <v>0</v>
      </c>
      <c r="F17" s="85">
        <v>0</v>
      </c>
      <c r="G17" s="85">
        <v>2</v>
      </c>
    </row>
    <row r="18" spans="1:11" ht="15" customHeight="1" thickBot="1" x14ac:dyDescent="0.25">
      <c r="A18" s="188" t="s">
        <v>211</v>
      </c>
      <c r="B18" s="154">
        <v>15</v>
      </c>
      <c r="C18" s="154">
        <v>25</v>
      </c>
      <c r="D18" s="154">
        <v>7</v>
      </c>
      <c r="E18" s="154">
        <v>10</v>
      </c>
      <c r="F18" s="154">
        <v>9</v>
      </c>
      <c r="G18" s="154">
        <v>3</v>
      </c>
      <c r="K18" s="1"/>
    </row>
    <row r="19" spans="1:11" ht="42.75" customHeight="1" x14ac:dyDescent="0.2">
      <c r="A19" s="307" t="s">
        <v>263</v>
      </c>
      <c r="B19" s="307"/>
      <c r="C19" s="307"/>
      <c r="D19" s="307"/>
      <c r="E19" s="307"/>
      <c r="F19" s="307"/>
      <c r="G19" s="307"/>
      <c r="K19" s="1"/>
    </row>
    <row r="20" spans="1:11" ht="15" customHeight="1" x14ac:dyDescent="0.2">
      <c r="A20" s="44" t="s">
        <v>314</v>
      </c>
      <c r="B20" s="44"/>
      <c r="C20" s="44"/>
      <c r="D20" s="44"/>
      <c r="E20" s="44"/>
      <c r="F20" s="42"/>
      <c r="G20" s="42"/>
      <c r="K20" s="1"/>
    </row>
    <row r="21" spans="1:11" ht="15" customHeight="1" x14ac:dyDescent="0.2">
      <c r="A21" s="44" t="s">
        <v>315</v>
      </c>
      <c r="B21" s="44"/>
      <c r="C21" s="44"/>
      <c r="D21" s="44"/>
      <c r="E21" s="44"/>
      <c r="F21" s="42"/>
      <c r="G21" s="42"/>
      <c r="K21" s="1"/>
    </row>
    <row r="22" spans="1:11" ht="15" customHeight="1" x14ac:dyDescent="0.2">
      <c r="A22" s="44" t="s">
        <v>213</v>
      </c>
      <c r="B22" s="33"/>
      <c r="C22" s="33"/>
      <c r="D22" s="33"/>
      <c r="E22" s="33"/>
      <c r="F22" s="43"/>
      <c r="G22" s="43"/>
    </row>
  </sheetData>
  <mergeCells count="2">
    <mergeCell ref="A19:G19"/>
    <mergeCell ref="I2:I3"/>
  </mergeCells>
  <hyperlinks>
    <hyperlink ref="I2" location="INDICE!A1" display="INDICE" xr:uid="{00000000-0004-0000-1B00-000000000000}"/>
    <hyperlink ref="I2:I3" location="Contenido!A1" display="Contenido" xr:uid="{F799B4F8-9FC5-4DC4-8221-FD9EF2B81891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3">
    <tabColor rgb="FFF2DAB1"/>
    <pageSetUpPr fitToPage="1"/>
  </sheetPr>
  <dimension ref="A1:Y31"/>
  <sheetViews>
    <sheetView showGridLines="0" zoomScaleNormal="100" zoomScaleSheetLayoutView="100" workbookViewId="0">
      <selection activeCell="I2" sqref="I2:I3"/>
    </sheetView>
  </sheetViews>
  <sheetFormatPr baseColWidth="10" defaultColWidth="11.42578125" defaultRowHeight="15" customHeight="1" x14ac:dyDescent="0.2"/>
  <cols>
    <col min="1" max="1" width="62.85546875" style="1" customWidth="1"/>
    <col min="2" max="2" width="9.28515625" style="1" customWidth="1"/>
    <col min="3" max="7" width="9.28515625" style="29" customWidth="1"/>
    <col min="8" max="16384" width="11.42578125" style="2"/>
  </cols>
  <sheetData>
    <row r="1" spans="1:10" ht="15" customHeight="1" x14ac:dyDescent="0.2">
      <c r="A1" s="156" t="s">
        <v>364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ht="15" customHeight="1" x14ac:dyDescent="0.2">
      <c r="A2" s="156" t="s">
        <v>308</v>
      </c>
      <c r="B2" s="156"/>
      <c r="C2" s="156"/>
      <c r="D2" s="156"/>
      <c r="E2" s="156"/>
      <c r="F2" s="156"/>
      <c r="G2" s="156"/>
      <c r="H2" s="1"/>
      <c r="I2" s="317" t="s">
        <v>0</v>
      </c>
      <c r="J2" s="1"/>
    </row>
    <row r="3" spans="1:10" ht="15" customHeight="1" x14ac:dyDescent="0.2">
      <c r="A3" s="189" t="s">
        <v>363</v>
      </c>
      <c r="B3" s="189"/>
      <c r="C3" s="189"/>
      <c r="D3" s="189"/>
      <c r="E3" s="189"/>
      <c r="F3" s="189"/>
      <c r="G3" s="189"/>
      <c r="H3" s="1"/>
      <c r="I3" s="317"/>
      <c r="J3" s="1"/>
    </row>
    <row r="4" spans="1:10" ht="15" customHeight="1" x14ac:dyDescent="0.2">
      <c r="A4" s="156" t="s">
        <v>317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15" customHeight="1" x14ac:dyDescent="0.2">
      <c r="A5" s="156" t="s">
        <v>357</v>
      </c>
      <c r="B5" s="156"/>
      <c r="C5" s="156"/>
      <c r="D5" s="156"/>
      <c r="E5" s="156"/>
      <c r="F5" s="156"/>
      <c r="G5" s="156"/>
      <c r="H5" s="1"/>
      <c r="I5" s="1"/>
      <c r="J5" s="1"/>
    </row>
    <row r="6" spans="1:10" ht="15" customHeight="1" x14ac:dyDescent="0.2">
      <c r="A6" s="156" t="s">
        <v>195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0" ht="21.75" customHeight="1" x14ac:dyDescent="0.2">
      <c r="A7" s="97" t="s">
        <v>365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  <c r="H7" s="1"/>
      <c r="I7" s="1"/>
      <c r="J7" s="1"/>
    </row>
    <row r="8" spans="1:10" ht="8.25" customHeight="1" x14ac:dyDescent="0.2">
      <c r="A8" s="9"/>
      <c r="B8" s="46"/>
      <c r="C8" s="46"/>
      <c r="D8" s="46"/>
      <c r="E8" s="46"/>
      <c r="F8" s="46"/>
      <c r="G8" s="46"/>
      <c r="H8" s="1"/>
      <c r="I8" s="1"/>
      <c r="J8" s="1"/>
    </row>
    <row r="9" spans="1:10" ht="15" customHeight="1" x14ac:dyDescent="0.2">
      <c r="A9" s="3" t="s">
        <v>310</v>
      </c>
      <c r="B9" s="84">
        <f>SUM(B10:B27)</f>
        <v>1631</v>
      </c>
      <c r="C9" s="84">
        <f t="shared" ref="C9:G9" si="0">SUM(C10:C27)</f>
        <v>2386</v>
      </c>
      <c r="D9" s="84">
        <f t="shared" si="0"/>
        <v>158</v>
      </c>
      <c r="E9" s="84">
        <f t="shared" si="0"/>
        <v>172</v>
      </c>
      <c r="F9" s="84">
        <f t="shared" si="0"/>
        <v>845</v>
      </c>
      <c r="G9" s="84">
        <f t="shared" si="0"/>
        <v>1053</v>
      </c>
    </row>
    <row r="10" spans="1:10" ht="15" customHeight="1" x14ac:dyDescent="0.2">
      <c r="A10" s="190" t="s">
        <v>197</v>
      </c>
      <c r="B10" s="85">
        <v>169</v>
      </c>
      <c r="C10" s="85">
        <v>249</v>
      </c>
      <c r="D10" s="85">
        <v>16</v>
      </c>
      <c r="E10" s="85">
        <v>19</v>
      </c>
      <c r="F10" s="85">
        <v>162</v>
      </c>
      <c r="G10" s="85">
        <v>234</v>
      </c>
      <c r="H10" s="50"/>
    </row>
    <row r="11" spans="1:10" ht="15" customHeight="1" x14ac:dyDescent="0.2">
      <c r="A11" s="190" t="s">
        <v>319</v>
      </c>
      <c r="B11" s="85">
        <v>65</v>
      </c>
      <c r="C11" s="85">
        <v>170</v>
      </c>
      <c r="D11" s="85">
        <v>61</v>
      </c>
      <c r="E11" s="85">
        <v>15</v>
      </c>
      <c r="F11" s="85">
        <v>103</v>
      </c>
      <c r="G11" s="85">
        <v>149</v>
      </c>
      <c r="H11" s="50"/>
    </row>
    <row r="12" spans="1:10" ht="15" customHeight="1" x14ac:dyDescent="0.2">
      <c r="A12" s="190" t="s">
        <v>320</v>
      </c>
      <c r="B12" s="85">
        <v>1121</v>
      </c>
      <c r="C12" s="85">
        <v>1454</v>
      </c>
      <c r="D12" s="85">
        <v>54</v>
      </c>
      <c r="E12" s="85">
        <v>92</v>
      </c>
      <c r="F12" s="85">
        <v>416</v>
      </c>
      <c r="G12" s="85">
        <v>438</v>
      </c>
      <c r="H12" s="50"/>
    </row>
    <row r="13" spans="1:10" ht="15" customHeight="1" x14ac:dyDescent="0.2">
      <c r="A13" s="190" t="s">
        <v>321</v>
      </c>
      <c r="B13" s="85">
        <v>88</v>
      </c>
      <c r="C13" s="85">
        <v>143</v>
      </c>
      <c r="D13" s="85">
        <v>15</v>
      </c>
      <c r="E13" s="85">
        <v>19</v>
      </c>
      <c r="F13" s="85">
        <v>28</v>
      </c>
      <c r="G13" s="85">
        <v>59</v>
      </c>
      <c r="H13" s="50"/>
    </row>
    <row r="14" spans="1:10" ht="15" customHeight="1" x14ac:dyDescent="0.2">
      <c r="A14" s="190" t="s">
        <v>198</v>
      </c>
      <c r="B14" s="85">
        <v>4</v>
      </c>
      <c r="C14" s="85">
        <v>5</v>
      </c>
      <c r="D14" s="85">
        <v>1</v>
      </c>
      <c r="E14" s="85">
        <v>0</v>
      </c>
      <c r="F14" s="85">
        <v>6</v>
      </c>
      <c r="G14" s="85">
        <v>5</v>
      </c>
      <c r="H14" s="50"/>
    </row>
    <row r="15" spans="1:10" ht="15" customHeight="1" x14ac:dyDescent="0.2">
      <c r="A15" s="190" t="s">
        <v>322</v>
      </c>
      <c r="B15" s="85">
        <v>0</v>
      </c>
      <c r="C15" s="85">
        <v>0</v>
      </c>
      <c r="D15" s="85">
        <v>0</v>
      </c>
      <c r="E15" s="85">
        <v>0</v>
      </c>
      <c r="F15" s="85">
        <v>1</v>
      </c>
      <c r="G15" s="85">
        <v>0</v>
      </c>
      <c r="H15" s="50"/>
    </row>
    <row r="16" spans="1:10" ht="15" customHeight="1" x14ac:dyDescent="0.2">
      <c r="A16" s="190" t="s">
        <v>323</v>
      </c>
      <c r="B16" s="85">
        <v>5</v>
      </c>
      <c r="C16" s="85">
        <v>0</v>
      </c>
      <c r="D16" s="85">
        <v>0</v>
      </c>
      <c r="E16" s="85">
        <v>0</v>
      </c>
      <c r="F16" s="85">
        <v>0</v>
      </c>
      <c r="G16" s="85">
        <v>0</v>
      </c>
      <c r="H16" s="50"/>
    </row>
    <row r="17" spans="1:25" ht="15" customHeight="1" x14ac:dyDescent="0.2">
      <c r="A17" s="190" t="s">
        <v>324</v>
      </c>
      <c r="B17" s="85">
        <v>0</v>
      </c>
      <c r="C17" s="85">
        <v>2</v>
      </c>
      <c r="D17" s="85">
        <v>0</v>
      </c>
      <c r="E17" s="85">
        <v>0</v>
      </c>
      <c r="F17" s="85">
        <v>1</v>
      </c>
      <c r="G17" s="85">
        <v>2</v>
      </c>
      <c r="H17" s="50"/>
    </row>
    <row r="18" spans="1:25" ht="15" customHeight="1" x14ac:dyDescent="0.2">
      <c r="A18" s="190" t="s">
        <v>326</v>
      </c>
      <c r="B18" s="85">
        <v>5</v>
      </c>
      <c r="C18" s="85">
        <v>6</v>
      </c>
      <c r="D18" s="85">
        <v>2</v>
      </c>
      <c r="E18" s="85">
        <v>4</v>
      </c>
      <c r="F18" s="85">
        <v>16</v>
      </c>
      <c r="G18" s="85">
        <v>12</v>
      </c>
      <c r="H18" s="50"/>
    </row>
    <row r="19" spans="1:25" ht="15" customHeight="1" x14ac:dyDescent="0.2">
      <c r="A19" s="38" t="s">
        <v>329</v>
      </c>
      <c r="B19" s="85" t="s">
        <v>261</v>
      </c>
      <c r="C19" s="85" t="s">
        <v>261</v>
      </c>
      <c r="D19" s="85" t="s">
        <v>261</v>
      </c>
      <c r="E19" s="85" t="s">
        <v>261</v>
      </c>
      <c r="F19" s="85" t="s">
        <v>261</v>
      </c>
      <c r="G19" s="85">
        <v>1</v>
      </c>
    </row>
    <row r="20" spans="1:25" ht="15" customHeight="1" x14ac:dyDescent="0.2">
      <c r="A20" s="38" t="s">
        <v>330</v>
      </c>
      <c r="B20" s="85" t="s">
        <v>261</v>
      </c>
      <c r="C20" s="85" t="s">
        <v>261</v>
      </c>
      <c r="D20" s="85" t="s">
        <v>261</v>
      </c>
      <c r="E20" s="85" t="s">
        <v>261</v>
      </c>
      <c r="F20" s="85" t="s">
        <v>261</v>
      </c>
      <c r="G20" s="85">
        <v>1</v>
      </c>
    </row>
    <row r="21" spans="1:25" ht="15" customHeight="1" x14ac:dyDescent="0.2">
      <c r="A21" s="190" t="s">
        <v>331</v>
      </c>
      <c r="B21" s="85">
        <v>111</v>
      </c>
      <c r="C21" s="85">
        <v>211</v>
      </c>
      <c r="D21" s="85">
        <v>4</v>
      </c>
      <c r="E21" s="85">
        <v>13</v>
      </c>
      <c r="F21" s="85">
        <v>48</v>
      </c>
      <c r="G21" s="85">
        <v>95</v>
      </c>
      <c r="H21" s="50"/>
    </row>
    <row r="22" spans="1:25" ht="15" customHeight="1" x14ac:dyDescent="0.2">
      <c r="A22" s="190" t="s">
        <v>332</v>
      </c>
      <c r="B22" s="85">
        <v>39</v>
      </c>
      <c r="C22" s="85">
        <v>110</v>
      </c>
      <c r="D22" s="85">
        <v>2</v>
      </c>
      <c r="E22" s="85">
        <v>8</v>
      </c>
      <c r="F22" s="85">
        <v>56</v>
      </c>
      <c r="G22" s="85">
        <v>53</v>
      </c>
      <c r="H22" s="50"/>
    </row>
    <row r="23" spans="1:25" ht="15" customHeight="1" x14ac:dyDescent="0.2">
      <c r="A23" s="190" t="s">
        <v>333</v>
      </c>
      <c r="B23" s="85">
        <v>6</v>
      </c>
      <c r="C23" s="85">
        <v>4</v>
      </c>
      <c r="D23" s="85">
        <v>0</v>
      </c>
      <c r="E23" s="85">
        <v>0</v>
      </c>
      <c r="F23" s="85">
        <v>3</v>
      </c>
      <c r="G23" s="85">
        <v>1</v>
      </c>
      <c r="H23" s="50"/>
    </row>
    <row r="24" spans="1:25" ht="15" customHeight="1" x14ac:dyDescent="0.2">
      <c r="A24" s="190" t="s">
        <v>334</v>
      </c>
      <c r="B24" s="85">
        <v>4</v>
      </c>
      <c r="C24" s="85">
        <v>2</v>
      </c>
      <c r="D24" s="85">
        <v>0</v>
      </c>
      <c r="E24" s="85">
        <v>0</v>
      </c>
      <c r="F24" s="85">
        <v>0</v>
      </c>
      <c r="G24" s="85">
        <v>0</v>
      </c>
      <c r="H24" s="50"/>
    </row>
    <row r="25" spans="1:25" ht="15" customHeight="1" x14ac:dyDescent="0.2">
      <c r="A25" s="190" t="s">
        <v>335</v>
      </c>
      <c r="B25" s="85">
        <v>8</v>
      </c>
      <c r="C25" s="85">
        <v>17</v>
      </c>
      <c r="D25" s="85">
        <v>2</v>
      </c>
      <c r="E25" s="85">
        <v>0</v>
      </c>
      <c r="F25" s="85">
        <v>3</v>
      </c>
      <c r="G25" s="85">
        <v>1</v>
      </c>
      <c r="H25" s="50"/>
    </row>
    <row r="26" spans="1:25" ht="15" customHeight="1" x14ac:dyDescent="0.2">
      <c r="A26" s="190" t="s">
        <v>336</v>
      </c>
      <c r="B26" s="85">
        <v>1</v>
      </c>
      <c r="C26" s="85">
        <v>8</v>
      </c>
      <c r="D26" s="85">
        <v>1</v>
      </c>
      <c r="E26" s="85">
        <v>1</v>
      </c>
      <c r="F26" s="85">
        <v>0</v>
      </c>
      <c r="G26" s="85">
        <v>1</v>
      </c>
      <c r="H26" s="50"/>
    </row>
    <row r="27" spans="1:25" ht="15" customHeight="1" thickBot="1" x14ac:dyDescent="0.25">
      <c r="A27" s="191" t="s">
        <v>337</v>
      </c>
      <c r="B27" s="154">
        <v>5</v>
      </c>
      <c r="C27" s="154">
        <v>5</v>
      </c>
      <c r="D27" s="154">
        <v>0</v>
      </c>
      <c r="E27" s="154">
        <v>1</v>
      </c>
      <c r="F27" s="154">
        <v>2</v>
      </c>
      <c r="G27" s="154">
        <v>1</v>
      </c>
      <c r="H27" s="50"/>
    </row>
    <row r="28" spans="1:25" s="1" customFormat="1" ht="15" customHeight="1" x14ac:dyDescent="0.25">
      <c r="A28" s="44" t="s">
        <v>220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s="1" customFormat="1" ht="26.25" customHeight="1" x14ac:dyDescent="0.25">
      <c r="A29" s="306" t="s">
        <v>221</v>
      </c>
      <c r="B29" s="306"/>
      <c r="C29" s="306"/>
      <c r="D29" s="306"/>
      <c r="E29" s="306"/>
      <c r="F29" s="306"/>
      <c r="G29" s="306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</row>
    <row r="30" spans="1:25" s="1" customFormat="1" ht="26.25" customHeight="1" x14ac:dyDescent="0.25">
      <c r="A30" s="306" t="s">
        <v>222</v>
      </c>
      <c r="B30" s="306"/>
      <c r="C30" s="306"/>
      <c r="D30" s="306"/>
      <c r="E30" s="306"/>
      <c r="F30" s="306"/>
      <c r="G30" s="306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</row>
    <row r="31" spans="1:25" s="1" customFormat="1" ht="15" customHeight="1" x14ac:dyDescent="0.25">
      <c r="A31" s="44" t="s">
        <v>253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2"/>
      <c r="T31" s="42"/>
    </row>
  </sheetData>
  <mergeCells count="3">
    <mergeCell ref="A30:G30"/>
    <mergeCell ref="I2:I3"/>
    <mergeCell ref="A29:G29"/>
  </mergeCells>
  <hyperlinks>
    <hyperlink ref="I2" location="INDICE!A1" display="INDICE" xr:uid="{00000000-0004-0000-1C00-000000000000}"/>
    <hyperlink ref="I2:I3" location="Contenido!A1" display="Contenido" xr:uid="{D1C421DD-EA0B-492C-846E-0B20B9BCF43B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101E5-0C3C-470A-9617-1722C5F5A98C}">
  <sheetPr>
    <pageSetUpPr fitToPage="1"/>
  </sheetPr>
  <dimension ref="A1:J32"/>
  <sheetViews>
    <sheetView showGridLines="0" zoomScaleNormal="100" zoomScaleSheetLayoutView="100" workbookViewId="0">
      <selection activeCell="J1" sqref="J1:J2"/>
    </sheetView>
  </sheetViews>
  <sheetFormatPr baseColWidth="10" defaultColWidth="11.42578125" defaultRowHeight="18" customHeight="1" x14ac:dyDescent="0.25"/>
  <cols>
    <col min="1" max="1" width="11.42578125" style="40"/>
    <col min="2" max="2" width="10.140625" style="40" customWidth="1"/>
    <col min="3" max="7" width="13.28515625" style="40" customWidth="1"/>
    <col min="8" max="8" width="10.140625" style="40" customWidth="1"/>
    <col min="9" max="9" width="11.42578125" style="40"/>
    <col min="10" max="16384" width="11.42578125" style="13"/>
  </cols>
  <sheetData>
    <row r="1" spans="2:10" x14ac:dyDescent="0.25">
      <c r="J1" s="281" t="s">
        <v>0</v>
      </c>
    </row>
    <row r="2" spans="2:10" x14ac:dyDescent="0.25">
      <c r="J2" s="281"/>
    </row>
    <row r="3" spans="2:10" x14ac:dyDescent="0.25">
      <c r="B3" s="209"/>
      <c r="C3" s="210"/>
      <c r="D3" s="210"/>
      <c r="E3" s="210"/>
      <c r="F3" s="210"/>
      <c r="G3" s="210"/>
      <c r="H3" s="211"/>
    </row>
    <row r="4" spans="2:10" x14ac:dyDescent="0.25">
      <c r="B4" s="276" t="s">
        <v>172</v>
      </c>
      <c r="C4" s="277"/>
      <c r="D4" s="278"/>
      <c r="E4" s="278"/>
      <c r="F4" s="278"/>
      <c r="G4" s="277"/>
      <c r="H4" s="279"/>
    </row>
    <row r="5" spans="2:10" x14ac:dyDescent="0.25">
      <c r="B5" s="212"/>
      <c r="H5" s="213"/>
    </row>
    <row r="6" spans="2:10" x14ac:dyDescent="0.25">
      <c r="B6" s="212"/>
      <c r="C6" s="275" t="s">
        <v>173</v>
      </c>
      <c r="F6" s="215" t="s">
        <v>174</v>
      </c>
      <c r="H6" s="213"/>
    </row>
    <row r="7" spans="2:10" x14ac:dyDescent="0.25">
      <c r="B7" s="212"/>
      <c r="F7" s="215" t="s">
        <v>175</v>
      </c>
      <c r="H7" s="213"/>
    </row>
    <row r="8" spans="2:10" x14ac:dyDescent="0.25">
      <c r="B8" s="212"/>
      <c r="H8" s="213"/>
    </row>
    <row r="9" spans="2:10" x14ac:dyDescent="0.25">
      <c r="B9" s="212"/>
      <c r="C9" s="275" t="s">
        <v>176</v>
      </c>
      <c r="F9" s="214" t="s">
        <v>177</v>
      </c>
      <c r="G9" s="13"/>
      <c r="H9" s="216"/>
    </row>
    <row r="10" spans="2:10" x14ac:dyDescent="0.25">
      <c r="B10" s="212"/>
      <c r="F10" s="214" t="s">
        <v>174</v>
      </c>
      <c r="G10" s="13"/>
      <c r="H10" s="216"/>
    </row>
    <row r="11" spans="2:10" x14ac:dyDescent="0.25">
      <c r="B11" s="212"/>
      <c r="F11" s="214" t="s">
        <v>178</v>
      </c>
      <c r="G11" s="13"/>
      <c r="H11" s="216"/>
    </row>
    <row r="12" spans="2:10" x14ac:dyDescent="0.25">
      <c r="B12" s="212"/>
      <c r="F12" s="214" t="s">
        <v>179</v>
      </c>
      <c r="G12" s="13"/>
      <c r="H12" s="216"/>
    </row>
    <row r="13" spans="2:10" x14ac:dyDescent="0.25">
      <c r="B13" s="212"/>
      <c r="F13" s="214" t="s">
        <v>175</v>
      </c>
      <c r="G13" s="13"/>
      <c r="H13" s="216"/>
    </row>
    <row r="14" spans="2:10" x14ac:dyDescent="0.25">
      <c r="B14" s="212"/>
      <c r="F14" s="214" t="s">
        <v>180</v>
      </c>
      <c r="G14" s="13"/>
      <c r="H14" s="216"/>
    </row>
    <row r="15" spans="2:10" s="40" customFormat="1" x14ac:dyDescent="0.25">
      <c r="B15" s="212"/>
      <c r="F15" s="214" t="s">
        <v>181</v>
      </c>
      <c r="G15" s="13"/>
      <c r="H15" s="216"/>
      <c r="J15" s="13"/>
    </row>
    <row r="16" spans="2:10" x14ac:dyDescent="0.25">
      <c r="B16" s="212"/>
      <c r="C16" s="275"/>
      <c r="F16" s="214" t="s">
        <v>565</v>
      </c>
      <c r="G16" s="13"/>
      <c r="H16" s="216"/>
    </row>
    <row r="17" spans="2:10" x14ac:dyDescent="0.25">
      <c r="B17" s="212"/>
      <c r="F17" s="214" t="s">
        <v>182</v>
      </c>
      <c r="G17" s="13"/>
      <c r="H17" s="216"/>
    </row>
    <row r="18" spans="2:10" x14ac:dyDescent="0.25">
      <c r="B18" s="212"/>
      <c r="F18" s="214" t="s">
        <v>183</v>
      </c>
      <c r="G18" s="13"/>
      <c r="H18" s="216"/>
    </row>
    <row r="19" spans="2:10" x14ac:dyDescent="0.25">
      <c r="B19" s="212"/>
      <c r="F19" s="214" t="s">
        <v>184</v>
      </c>
      <c r="G19" s="13"/>
      <c r="H19" s="216"/>
    </row>
    <row r="20" spans="2:10" x14ac:dyDescent="0.25">
      <c r="B20" s="212"/>
      <c r="F20" s="214" t="s">
        <v>185</v>
      </c>
      <c r="G20" s="13"/>
      <c r="H20" s="216"/>
    </row>
    <row r="21" spans="2:10" x14ac:dyDescent="0.25">
      <c r="B21" s="212"/>
      <c r="F21" s="214" t="s">
        <v>186</v>
      </c>
      <c r="G21" s="13"/>
      <c r="H21" s="216"/>
    </row>
    <row r="22" spans="2:10" x14ac:dyDescent="0.25">
      <c r="B22" s="212"/>
      <c r="F22" s="214"/>
      <c r="G22" s="13"/>
      <c r="H22" s="216"/>
    </row>
    <row r="23" spans="2:10" x14ac:dyDescent="0.25">
      <c r="B23" s="212"/>
      <c r="C23" s="275" t="s">
        <v>566</v>
      </c>
      <c r="D23" s="337"/>
      <c r="E23" s="337"/>
      <c r="F23" s="214" t="s">
        <v>567</v>
      </c>
      <c r="G23" s="337"/>
      <c r="H23" s="216"/>
    </row>
    <row r="24" spans="2:10" s="40" customFormat="1" x14ac:dyDescent="0.25">
      <c r="B24" s="212"/>
      <c r="F24" s="214"/>
      <c r="G24" s="13"/>
      <c r="H24" s="216"/>
      <c r="J24" s="13"/>
    </row>
    <row r="25" spans="2:10" s="40" customFormat="1" x14ac:dyDescent="0.25">
      <c r="B25" s="212"/>
      <c r="C25" s="275" t="s">
        <v>187</v>
      </c>
      <c r="D25" s="280"/>
      <c r="E25" s="280"/>
      <c r="F25" s="214" t="s">
        <v>175</v>
      </c>
      <c r="G25" s="13"/>
      <c r="H25" s="216"/>
      <c r="J25" s="13"/>
    </row>
    <row r="26" spans="2:10" s="40" customFormat="1" x14ac:dyDescent="0.25">
      <c r="B26" s="212"/>
      <c r="F26" s="214"/>
      <c r="G26" s="13"/>
      <c r="H26" s="216"/>
      <c r="J26" s="13"/>
    </row>
    <row r="27" spans="2:10" s="40" customFormat="1" x14ac:dyDescent="0.25">
      <c r="B27" s="212"/>
      <c r="C27" s="275" t="s">
        <v>188</v>
      </c>
      <c r="F27" s="214" t="s">
        <v>189</v>
      </c>
      <c r="G27" s="13"/>
      <c r="H27" s="216"/>
      <c r="J27" s="13"/>
    </row>
    <row r="28" spans="2:10" s="40" customFormat="1" x14ac:dyDescent="0.25">
      <c r="B28" s="212"/>
      <c r="F28" s="217"/>
      <c r="G28" s="13"/>
      <c r="H28" s="216"/>
      <c r="J28" s="13"/>
    </row>
    <row r="29" spans="2:10" s="40" customFormat="1" x14ac:dyDescent="0.25">
      <c r="B29" s="218"/>
      <c r="C29" s="274"/>
      <c r="D29" s="274"/>
      <c r="E29" s="274"/>
      <c r="F29" s="219"/>
      <c r="G29" s="219"/>
      <c r="H29" s="220"/>
      <c r="J29" s="13"/>
    </row>
    <row r="30" spans="2:10" x14ac:dyDescent="0.25"/>
    <row r="31" spans="2:10" x14ac:dyDescent="0.25"/>
    <row r="32" spans="2:10" x14ac:dyDescent="0.25"/>
  </sheetData>
  <mergeCells count="1">
    <mergeCell ref="J1:J2"/>
  </mergeCells>
  <hyperlinks>
    <hyperlink ref="J1" location="INDICE!A1" display="INDICE" xr:uid="{0F31D845-D480-4F95-95E7-E5FB687C5F9F}"/>
    <hyperlink ref="J1:J2" location="Contenido!A1" display="Contenido" xr:uid="{635FF9B0-0542-4946-A7D7-3676E088516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24">
    <tabColor rgb="FFF2DAB1"/>
    <pageSetUpPr fitToPage="1"/>
  </sheetPr>
  <dimension ref="A1:Z40"/>
  <sheetViews>
    <sheetView showGridLines="0" zoomScaleNormal="100" zoomScaleSheetLayoutView="100" workbookViewId="0">
      <selection activeCell="I2" sqref="I2:I3"/>
    </sheetView>
  </sheetViews>
  <sheetFormatPr baseColWidth="10" defaultColWidth="11.42578125" defaultRowHeight="15" customHeight="1" x14ac:dyDescent="0.2"/>
  <cols>
    <col min="1" max="1" width="27.85546875" style="1" customWidth="1"/>
    <col min="2" max="7" width="9.28515625" style="1" customWidth="1"/>
    <col min="8" max="8" width="11.42578125" style="2"/>
    <col min="9" max="9" width="10.7109375" style="2" customWidth="1"/>
    <col min="10" max="12" width="11.42578125" style="2"/>
    <col min="13" max="13" width="10.7109375" style="2" customWidth="1"/>
    <col min="14" max="16384" width="11.42578125" style="2"/>
  </cols>
  <sheetData>
    <row r="1" spans="1:10" ht="15" customHeight="1" x14ac:dyDescent="0.2">
      <c r="A1" s="156" t="s">
        <v>366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ht="15" customHeight="1" x14ac:dyDescent="0.2">
      <c r="A2" s="156" t="s">
        <v>308</v>
      </c>
      <c r="B2" s="156"/>
      <c r="C2" s="156"/>
      <c r="D2" s="156"/>
      <c r="E2" s="156"/>
      <c r="F2" s="156"/>
      <c r="G2" s="156"/>
      <c r="H2" s="1"/>
      <c r="I2" s="317" t="s">
        <v>0</v>
      </c>
      <c r="J2" s="1"/>
    </row>
    <row r="3" spans="1:10" ht="15" customHeight="1" x14ac:dyDescent="0.2">
      <c r="A3" s="189" t="s">
        <v>363</v>
      </c>
      <c r="B3" s="189"/>
      <c r="C3" s="189"/>
      <c r="D3" s="189"/>
      <c r="E3" s="189"/>
      <c r="F3" s="189"/>
      <c r="G3" s="189"/>
      <c r="H3" s="1"/>
      <c r="I3" s="317"/>
      <c r="J3" s="1"/>
    </row>
    <row r="4" spans="1:10" ht="15" customHeight="1" x14ac:dyDescent="0.2">
      <c r="A4" s="156" t="s">
        <v>361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15" customHeight="1" x14ac:dyDescent="0.2">
      <c r="A5" s="156" t="s">
        <v>357</v>
      </c>
      <c r="B5" s="156"/>
      <c r="C5" s="156"/>
      <c r="D5" s="156"/>
      <c r="E5" s="156"/>
      <c r="F5" s="156"/>
      <c r="G5" s="156"/>
      <c r="H5" s="1"/>
      <c r="I5" s="1"/>
      <c r="J5" s="1"/>
    </row>
    <row r="6" spans="1:10" ht="15" customHeight="1" x14ac:dyDescent="0.2">
      <c r="A6" s="156" t="s">
        <v>195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0" ht="21.75" customHeight="1" x14ac:dyDescent="0.2">
      <c r="A7" s="97" t="s">
        <v>225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  <c r="H7" s="1"/>
      <c r="I7" s="1"/>
      <c r="J7" s="1"/>
    </row>
    <row r="8" spans="1:10" ht="9.75" customHeight="1" x14ac:dyDescent="0.2">
      <c r="A8" s="9"/>
      <c r="B8" s="46"/>
      <c r="C8" s="46"/>
      <c r="D8" s="46"/>
      <c r="E8" s="46"/>
      <c r="F8" s="46"/>
      <c r="G8" s="46"/>
      <c r="H8" s="1"/>
      <c r="I8" s="1"/>
      <c r="J8" s="1"/>
    </row>
    <row r="9" spans="1:10" ht="15" customHeight="1" x14ac:dyDescent="0.2">
      <c r="A9" s="3" t="s">
        <v>310</v>
      </c>
      <c r="B9" s="84">
        <f>SUM(B10:B36)</f>
        <v>1631</v>
      </c>
      <c r="C9" s="84">
        <f t="shared" ref="C9:G9" si="0">SUM(C10:C36)</f>
        <v>2386</v>
      </c>
      <c r="D9" s="84">
        <f t="shared" si="0"/>
        <v>158</v>
      </c>
      <c r="E9" s="84">
        <f t="shared" si="0"/>
        <v>172</v>
      </c>
      <c r="F9" s="84">
        <f t="shared" si="0"/>
        <v>845</v>
      </c>
      <c r="G9" s="84">
        <f t="shared" si="0"/>
        <v>1053</v>
      </c>
    </row>
    <row r="10" spans="1:10" ht="15" customHeight="1" x14ac:dyDescent="0.2">
      <c r="A10" s="32" t="s">
        <v>226</v>
      </c>
      <c r="B10" s="85">
        <v>227</v>
      </c>
      <c r="C10" s="85">
        <v>167</v>
      </c>
      <c r="D10" s="85">
        <v>17</v>
      </c>
      <c r="E10" s="85">
        <v>16</v>
      </c>
      <c r="F10" s="85">
        <v>55</v>
      </c>
      <c r="G10" s="85">
        <v>47</v>
      </c>
    </row>
    <row r="11" spans="1:10" ht="15" customHeight="1" x14ac:dyDescent="0.2">
      <c r="A11" s="32" t="s">
        <v>227</v>
      </c>
      <c r="B11" s="85">
        <v>86</v>
      </c>
      <c r="C11" s="85">
        <v>129</v>
      </c>
      <c r="D11" s="85">
        <v>3</v>
      </c>
      <c r="E11" s="85">
        <v>18</v>
      </c>
      <c r="F11" s="85">
        <v>39</v>
      </c>
      <c r="G11" s="85">
        <v>122</v>
      </c>
    </row>
    <row r="12" spans="1:10" ht="15" customHeight="1" x14ac:dyDescent="0.2">
      <c r="A12" s="32" t="s">
        <v>228</v>
      </c>
      <c r="B12" s="85">
        <v>99</v>
      </c>
      <c r="C12" s="85">
        <v>89</v>
      </c>
      <c r="D12" s="85">
        <v>3</v>
      </c>
      <c r="E12" s="85">
        <v>10</v>
      </c>
      <c r="F12" s="85">
        <v>87</v>
      </c>
      <c r="G12" s="85">
        <v>53</v>
      </c>
    </row>
    <row r="13" spans="1:10" ht="15" customHeight="1" x14ac:dyDescent="0.2">
      <c r="A13" s="32" t="s">
        <v>229</v>
      </c>
      <c r="B13" s="85">
        <v>116</v>
      </c>
      <c r="C13" s="85">
        <v>100</v>
      </c>
      <c r="D13" s="85">
        <v>16</v>
      </c>
      <c r="E13" s="85">
        <v>14</v>
      </c>
      <c r="F13" s="85">
        <v>85</v>
      </c>
      <c r="G13" s="85">
        <v>41</v>
      </c>
    </row>
    <row r="14" spans="1:10" ht="15" customHeight="1" x14ac:dyDescent="0.2">
      <c r="A14" s="32" t="s">
        <v>230</v>
      </c>
      <c r="B14" s="85">
        <v>73</v>
      </c>
      <c r="C14" s="85">
        <v>24</v>
      </c>
      <c r="D14" s="85">
        <v>0</v>
      </c>
      <c r="E14" s="85">
        <v>1</v>
      </c>
      <c r="F14" s="85">
        <v>7</v>
      </c>
      <c r="G14" s="85">
        <v>11</v>
      </c>
    </row>
    <row r="15" spans="1:10" ht="15" customHeight="1" x14ac:dyDescent="0.2">
      <c r="A15" s="32" t="s">
        <v>231</v>
      </c>
      <c r="B15" s="85">
        <v>25</v>
      </c>
      <c r="C15" s="85">
        <v>52</v>
      </c>
      <c r="D15" s="85">
        <v>10</v>
      </c>
      <c r="E15" s="85">
        <v>1</v>
      </c>
      <c r="F15" s="85">
        <v>20</v>
      </c>
      <c r="G15" s="85">
        <v>16</v>
      </c>
    </row>
    <row r="16" spans="1:10" ht="15" customHeight="1" x14ac:dyDescent="0.2">
      <c r="A16" s="32" t="s">
        <v>232</v>
      </c>
      <c r="B16" s="85">
        <v>18</v>
      </c>
      <c r="C16" s="85">
        <v>9</v>
      </c>
      <c r="D16" s="85">
        <v>0</v>
      </c>
      <c r="E16" s="85">
        <v>1</v>
      </c>
      <c r="F16" s="85">
        <v>3</v>
      </c>
      <c r="G16" s="85">
        <v>3</v>
      </c>
    </row>
    <row r="17" spans="1:13" ht="15" customHeight="1" x14ac:dyDescent="0.2">
      <c r="A17" s="32" t="s">
        <v>233</v>
      </c>
      <c r="B17" s="85">
        <v>196</v>
      </c>
      <c r="C17" s="85">
        <v>228</v>
      </c>
      <c r="D17" s="85">
        <v>19</v>
      </c>
      <c r="E17" s="85">
        <v>10</v>
      </c>
      <c r="F17" s="85">
        <v>85</v>
      </c>
      <c r="G17" s="85">
        <v>146</v>
      </c>
    </row>
    <row r="18" spans="1:13" ht="15" customHeight="1" x14ac:dyDescent="0.2">
      <c r="A18" s="32" t="s">
        <v>234</v>
      </c>
      <c r="B18" s="85">
        <v>78</v>
      </c>
      <c r="C18" s="85">
        <v>192</v>
      </c>
      <c r="D18" s="85">
        <v>9</v>
      </c>
      <c r="E18" s="85">
        <v>5</v>
      </c>
      <c r="F18" s="85">
        <v>52</v>
      </c>
      <c r="G18" s="85">
        <v>37</v>
      </c>
      <c r="M18" s="1"/>
    </row>
    <row r="19" spans="1:13" ht="15" customHeight="1" x14ac:dyDescent="0.2">
      <c r="A19" s="32" t="s">
        <v>235</v>
      </c>
      <c r="B19" s="85">
        <v>92</v>
      </c>
      <c r="C19" s="85">
        <v>224</v>
      </c>
      <c r="D19" s="85">
        <v>11</v>
      </c>
      <c r="E19" s="85">
        <v>6</v>
      </c>
      <c r="F19" s="85">
        <v>40</v>
      </c>
      <c r="G19" s="85">
        <v>25</v>
      </c>
      <c r="M19" s="1"/>
    </row>
    <row r="20" spans="1:13" ht="15" customHeight="1" x14ac:dyDescent="0.2">
      <c r="A20" s="32" t="s">
        <v>236</v>
      </c>
      <c r="B20" s="85">
        <v>19</v>
      </c>
      <c r="C20" s="85">
        <v>26</v>
      </c>
      <c r="D20" s="85">
        <v>5</v>
      </c>
      <c r="E20" s="85">
        <v>6</v>
      </c>
      <c r="F20" s="85">
        <v>13</v>
      </c>
      <c r="G20" s="85">
        <v>14</v>
      </c>
      <c r="M20" s="1"/>
    </row>
    <row r="21" spans="1:13" ht="15" customHeight="1" x14ac:dyDescent="0.2">
      <c r="A21" s="32" t="s">
        <v>237</v>
      </c>
      <c r="B21" s="85">
        <v>50</v>
      </c>
      <c r="C21" s="85">
        <v>200</v>
      </c>
      <c r="D21" s="85">
        <v>6</v>
      </c>
      <c r="E21" s="85">
        <v>11</v>
      </c>
      <c r="F21" s="85">
        <v>43</v>
      </c>
      <c r="G21" s="85">
        <v>73</v>
      </c>
      <c r="M21" s="1"/>
    </row>
    <row r="22" spans="1:13" ht="15" customHeight="1" x14ac:dyDescent="0.2">
      <c r="A22" s="32" t="s">
        <v>238</v>
      </c>
      <c r="B22" s="85">
        <v>19</v>
      </c>
      <c r="C22" s="85">
        <v>20</v>
      </c>
      <c r="D22" s="85">
        <v>5</v>
      </c>
      <c r="E22" s="85">
        <v>1</v>
      </c>
      <c r="F22" s="85">
        <v>15</v>
      </c>
      <c r="G22" s="85">
        <v>31</v>
      </c>
    </row>
    <row r="23" spans="1:13" ht="15" customHeight="1" x14ac:dyDescent="0.2">
      <c r="A23" s="32" t="s">
        <v>239</v>
      </c>
      <c r="B23" s="85">
        <v>148</v>
      </c>
      <c r="C23" s="85">
        <v>158</v>
      </c>
      <c r="D23" s="85">
        <v>19</v>
      </c>
      <c r="E23" s="85">
        <v>15</v>
      </c>
      <c r="F23" s="85">
        <v>60</v>
      </c>
      <c r="G23" s="85">
        <v>70</v>
      </c>
    </row>
    <row r="24" spans="1:13" ht="15" customHeight="1" x14ac:dyDescent="0.2">
      <c r="A24" s="32" t="s">
        <v>240</v>
      </c>
      <c r="B24" s="85">
        <v>17</v>
      </c>
      <c r="C24" s="85">
        <v>21</v>
      </c>
      <c r="D24" s="85">
        <v>0</v>
      </c>
      <c r="E24" s="85">
        <v>0</v>
      </c>
      <c r="F24" s="85">
        <v>16</v>
      </c>
      <c r="G24" s="85">
        <v>14</v>
      </c>
    </row>
    <row r="25" spans="1:13" ht="15" customHeight="1" x14ac:dyDescent="0.2">
      <c r="A25" s="32" t="s">
        <v>241</v>
      </c>
      <c r="B25" s="85">
        <v>45</v>
      </c>
      <c r="C25" s="85">
        <v>52</v>
      </c>
      <c r="D25" s="85">
        <v>12</v>
      </c>
      <c r="E25" s="85">
        <v>11</v>
      </c>
      <c r="F25" s="85">
        <v>27</v>
      </c>
      <c r="G25" s="85">
        <v>36</v>
      </c>
    </row>
    <row r="26" spans="1:13" ht="15" customHeight="1" x14ac:dyDescent="0.2">
      <c r="A26" s="32" t="s">
        <v>242</v>
      </c>
      <c r="B26" s="85">
        <v>12</v>
      </c>
      <c r="C26" s="85">
        <v>110</v>
      </c>
      <c r="D26" s="85">
        <v>0</v>
      </c>
      <c r="E26" s="85">
        <v>2</v>
      </c>
      <c r="F26" s="85">
        <v>9</v>
      </c>
      <c r="G26" s="85">
        <v>12</v>
      </c>
    </row>
    <row r="27" spans="1:13" ht="15" customHeight="1" x14ac:dyDescent="0.2">
      <c r="A27" s="32" t="s">
        <v>243</v>
      </c>
      <c r="B27" s="85">
        <v>33</v>
      </c>
      <c r="C27" s="85">
        <v>27</v>
      </c>
      <c r="D27" s="85">
        <v>0</v>
      </c>
      <c r="E27" s="85">
        <v>1</v>
      </c>
      <c r="F27" s="85">
        <v>10</v>
      </c>
      <c r="G27" s="85">
        <v>25</v>
      </c>
    </row>
    <row r="28" spans="1:13" ht="15" customHeight="1" x14ac:dyDescent="0.2">
      <c r="A28" s="32" t="s">
        <v>244</v>
      </c>
      <c r="B28" s="85">
        <v>26</v>
      </c>
      <c r="C28" s="85">
        <v>49</v>
      </c>
      <c r="D28" s="85">
        <v>0</v>
      </c>
      <c r="E28" s="85">
        <v>8</v>
      </c>
      <c r="F28" s="85">
        <v>12</v>
      </c>
      <c r="G28" s="85">
        <v>39</v>
      </c>
    </row>
    <row r="29" spans="1:13" ht="15" customHeight="1" x14ac:dyDescent="0.2">
      <c r="A29" s="32" t="s">
        <v>245</v>
      </c>
      <c r="B29" s="85">
        <v>47</v>
      </c>
      <c r="C29" s="85">
        <v>144</v>
      </c>
      <c r="D29" s="85">
        <v>2</v>
      </c>
      <c r="E29" s="85">
        <v>8</v>
      </c>
      <c r="F29" s="85">
        <v>24</v>
      </c>
      <c r="G29" s="85">
        <v>11</v>
      </c>
    </row>
    <row r="30" spans="1:13" ht="15" customHeight="1" x14ac:dyDescent="0.2">
      <c r="A30" s="32" t="s">
        <v>246</v>
      </c>
      <c r="B30" s="85">
        <v>35</v>
      </c>
      <c r="C30" s="85">
        <v>90</v>
      </c>
      <c r="D30" s="85">
        <v>2</v>
      </c>
      <c r="E30" s="85">
        <v>8</v>
      </c>
      <c r="F30" s="85">
        <v>26</v>
      </c>
      <c r="G30" s="85">
        <v>120</v>
      </c>
    </row>
    <row r="31" spans="1:13" ht="15" customHeight="1" x14ac:dyDescent="0.2">
      <c r="A31" s="32" t="s">
        <v>247</v>
      </c>
      <c r="B31" s="85">
        <v>21</v>
      </c>
      <c r="C31" s="85">
        <v>12</v>
      </c>
      <c r="D31" s="85">
        <v>0</v>
      </c>
      <c r="E31" s="85">
        <v>0</v>
      </c>
      <c r="F31" s="85">
        <v>18</v>
      </c>
      <c r="G31" s="85">
        <v>18</v>
      </c>
    </row>
    <row r="32" spans="1:13" ht="15" customHeight="1" x14ac:dyDescent="0.2">
      <c r="A32" s="32" t="s">
        <v>248</v>
      </c>
      <c r="B32" s="85">
        <v>11</v>
      </c>
      <c r="C32" s="85">
        <v>18</v>
      </c>
      <c r="D32" s="85">
        <v>0</v>
      </c>
      <c r="E32" s="85">
        <v>5</v>
      </c>
      <c r="F32" s="85">
        <v>12</v>
      </c>
      <c r="G32" s="85">
        <v>6</v>
      </c>
    </row>
    <row r="33" spans="1:26" ht="15" customHeight="1" x14ac:dyDescent="0.2">
      <c r="A33" s="32" t="s">
        <v>249</v>
      </c>
      <c r="B33" s="85">
        <v>4</v>
      </c>
      <c r="C33" s="85">
        <v>2</v>
      </c>
      <c r="D33" s="85">
        <v>0</v>
      </c>
      <c r="E33" s="85">
        <v>0</v>
      </c>
      <c r="F33" s="85">
        <v>4</v>
      </c>
      <c r="G33" s="85">
        <v>12</v>
      </c>
    </row>
    <row r="34" spans="1:26" ht="15" customHeight="1" x14ac:dyDescent="0.2">
      <c r="A34" s="32" t="s">
        <v>250</v>
      </c>
      <c r="B34" s="85">
        <v>84</v>
      </c>
      <c r="C34" s="85">
        <v>96</v>
      </c>
      <c r="D34" s="85">
        <v>5</v>
      </c>
      <c r="E34" s="85">
        <v>5</v>
      </c>
      <c r="F34" s="85">
        <v>40</v>
      </c>
      <c r="G34" s="85">
        <v>35</v>
      </c>
    </row>
    <row r="35" spans="1:26" ht="15" customHeight="1" x14ac:dyDescent="0.2">
      <c r="A35" s="32" t="s">
        <v>251</v>
      </c>
      <c r="B35" s="85">
        <v>49</v>
      </c>
      <c r="C35" s="85">
        <v>141</v>
      </c>
      <c r="D35" s="85">
        <v>14</v>
      </c>
      <c r="E35" s="85">
        <v>9</v>
      </c>
      <c r="F35" s="85">
        <v>37</v>
      </c>
      <c r="G35" s="85">
        <v>33</v>
      </c>
    </row>
    <row r="36" spans="1:26" ht="15" customHeight="1" thickBot="1" x14ac:dyDescent="0.25">
      <c r="A36" s="183" t="s">
        <v>252</v>
      </c>
      <c r="B36" s="154">
        <v>1</v>
      </c>
      <c r="C36" s="154">
        <v>6</v>
      </c>
      <c r="D36" s="154">
        <v>0</v>
      </c>
      <c r="E36" s="154">
        <v>0</v>
      </c>
      <c r="F36" s="154">
        <v>6</v>
      </c>
      <c r="G36" s="154">
        <v>3</v>
      </c>
    </row>
    <row r="37" spans="1:26" s="1" customFormat="1" ht="15" customHeight="1" x14ac:dyDescent="0.2">
      <c r="A37" s="44" t="s">
        <v>220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2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s="1" customFormat="1" ht="36.75" customHeight="1" x14ac:dyDescent="0.2">
      <c r="A38" s="306" t="s">
        <v>221</v>
      </c>
      <c r="B38" s="306"/>
      <c r="C38" s="306"/>
      <c r="D38" s="306"/>
      <c r="E38" s="306"/>
      <c r="F38" s="306"/>
      <c r="G38" s="306"/>
      <c r="H38" s="44"/>
      <c r="I38" s="44"/>
      <c r="J38" s="44"/>
      <c r="K38" s="44"/>
      <c r="L38" s="44"/>
      <c r="M38" s="2"/>
      <c r="N38" s="44"/>
      <c r="O38" s="44"/>
      <c r="P38" s="44"/>
      <c r="Q38" s="44"/>
      <c r="R38" s="44"/>
      <c r="S38" s="44"/>
      <c r="T38" s="44"/>
      <c r="U38" s="44"/>
    </row>
    <row r="39" spans="1:26" s="1" customFormat="1" ht="36.75" customHeight="1" x14ac:dyDescent="0.2">
      <c r="A39" s="306" t="s">
        <v>222</v>
      </c>
      <c r="B39" s="306"/>
      <c r="C39" s="306"/>
      <c r="D39" s="306"/>
      <c r="E39" s="306"/>
      <c r="F39" s="306"/>
      <c r="G39" s="306"/>
      <c r="H39" s="44"/>
      <c r="I39" s="44"/>
      <c r="J39" s="44"/>
      <c r="K39" s="44"/>
      <c r="L39" s="44"/>
      <c r="M39" s="2"/>
      <c r="N39" s="44"/>
      <c r="O39" s="44"/>
      <c r="P39" s="44"/>
      <c r="Q39" s="44"/>
      <c r="R39" s="44"/>
      <c r="S39" s="44"/>
      <c r="T39" s="44"/>
      <c r="U39" s="44"/>
    </row>
    <row r="40" spans="1:26" s="1" customFormat="1" ht="15" customHeight="1" x14ac:dyDescent="0.2">
      <c r="A40" s="44" t="s">
        <v>253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2"/>
      <c r="N40" s="44"/>
      <c r="O40" s="44"/>
      <c r="P40" s="44"/>
      <c r="Q40" s="44"/>
      <c r="R40" s="44"/>
      <c r="S40" s="44"/>
      <c r="T40" s="42"/>
      <c r="U40" s="42"/>
    </row>
  </sheetData>
  <mergeCells count="3">
    <mergeCell ref="A38:G38"/>
    <mergeCell ref="A39:G39"/>
    <mergeCell ref="I2:I3"/>
  </mergeCells>
  <hyperlinks>
    <hyperlink ref="I2" location="INDICE!A1" display="INDICE" xr:uid="{00000000-0004-0000-1D00-000000000000}"/>
    <hyperlink ref="I2:I3" location="Contenido!A1" display="Contenido" xr:uid="{E864FE55-F629-4082-BA0D-38BE4FEE0243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0">
    <tabColor rgb="FFC1C5C8"/>
    <pageSetUpPr fitToPage="1"/>
  </sheetPr>
  <dimension ref="A1:J21"/>
  <sheetViews>
    <sheetView showGridLines="0" zoomScaleNormal="100" zoomScaleSheetLayoutView="100" workbookViewId="0">
      <selection activeCell="I2" sqref="I2:I3"/>
    </sheetView>
  </sheetViews>
  <sheetFormatPr baseColWidth="10" defaultColWidth="23.42578125" defaultRowHeight="15" customHeight="1" x14ac:dyDescent="0.2"/>
  <cols>
    <col min="1" max="1" width="32.140625" style="1" customWidth="1"/>
    <col min="2" max="7" width="9.28515625" style="1" customWidth="1"/>
    <col min="8" max="96" width="10.7109375" style="2" customWidth="1"/>
    <col min="97" max="16384" width="23.42578125" style="2"/>
  </cols>
  <sheetData>
    <row r="1" spans="1:10" ht="15" customHeight="1" x14ac:dyDescent="0.2">
      <c r="A1" s="156" t="s">
        <v>367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ht="15" customHeight="1" x14ac:dyDescent="0.2">
      <c r="A2" s="156" t="s">
        <v>308</v>
      </c>
      <c r="B2" s="156"/>
      <c r="C2" s="156"/>
      <c r="D2" s="156"/>
      <c r="E2" s="156"/>
      <c r="F2" s="156"/>
      <c r="G2" s="156"/>
      <c r="H2" s="1"/>
      <c r="I2" s="317" t="s">
        <v>0</v>
      </c>
      <c r="J2" s="1"/>
    </row>
    <row r="3" spans="1:10" ht="15" customHeight="1" x14ac:dyDescent="0.2">
      <c r="A3" s="189" t="s">
        <v>368</v>
      </c>
      <c r="B3" s="189"/>
      <c r="C3" s="189"/>
      <c r="D3" s="189"/>
      <c r="E3" s="189"/>
      <c r="F3" s="189"/>
      <c r="G3" s="189"/>
      <c r="H3" s="1"/>
      <c r="I3" s="317"/>
      <c r="J3" s="1"/>
    </row>
    <row r="4" spans="1:10" ht="15" customHeight="1" x14ac:dyDescent="0.2">
      <c r="A4" s="156" t="s">
        <v>309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15" customHeight="1" x14ac:dyDescent="0.2">
      <c r="A5" s="156" t="s">
        <v>357</v>
      </c>
      <c r="B5" s="156"/>
      <c r="C5" s="156"/>
      <c r="D5" s="156"/>
      <c r="E5" s="156"/>
      <c r="F5" s="156"/>
      <c r="G5" s="156"/>
      <c r="H5" s="1"/>
      <c r="I5" s="1"/>
      <c r="J5" s="1"/>
    </row>
    <row r="6" spans="1:10" ht="15" customHeight="1" x14ac:dyDescent="0.2">
      <c r="A6" s="156" t="s">
        <v>195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0" ht="21.75" customHeight="1" x14ac:dyDescent="0.2">
      <c r="A7" s="97" t="s">
        <v>196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</row>
    <row r="8" spans="1:10" ht="8.25" customHeight="1" x14ac:dyDescent="0.2">
      <c r="A8" s="9"/>
      <c r="B8" s="46"/>
      <c r="C8" s="46"/>
      <c r="D8" s="46"/>
      <c r="E8" s="46"/>
      <c r="F8" s="46"/>
      <c r="G8" s="46"/>
    </row>
    <row r="9" spans="1:10" ht="15" customHeight="1" x14ac:dyDescent="0.2">
      <c r="A9" s="3" t="s">
        <v>310</v>
      </c>
      <c r="B9" s="84">
        <f>SUM(B10:B17)</f>
        <v>363</v>
      </c>
      <c r="C9" s="84">
        <f t="shared" ref="C9:G9" si="0">SUM(C10:C17)</f>
        <v>788</v>
      </c>
      <c r="D9" s="84">
        <f t="shared" si="0"/>
        <v>69</v>
      </c>
      <c r="E9" s="84">
        <f t="shared" si="0"/>
        <v>223</v>
      </c>
      <c r="F9" s="84">
        <f t="shared" si="0"/>
        <v>684</v>
      </c>
      <c r="G9" s="84">
        <f t="shared" si="0"/>
        <v>383</v>
      </c>
    </row>
    <row r="10" spans="1:10" ht="15" customHeight="1" x14ac:dyDescent="0.2">
      <c r="A10" s="187" t="s">
        <v>200</v>
      </c>
      <c r="B10" s="85">
        <v>3</v>
      </c>
      <c r="C10" s="85">
        <v>14</v>
      </c>
      <c r="D10" s="85">
        <v>0</v>
      </c>
      <c r="E10" s="85">
        <v>2</v>
      </c>
      <c r="F10" s="85">
        <v>25</v>
      </c>
      <c r="G10" s="85">
        <v>16</v>
      </c>
    </row>
    <row r="11" spans="1:10" ht="15" customHeight="1" x14ac:dyDescent="0.2">
      <c r="A11" s="187" t="s">
        <v>311</v>
      </c>
      <c r="B11" s="85">
        <v>91</v>
      </c>
      <c r="C11" s="85">
        <v>171</v>
      </c>
      <c r="D11" s="85">
        <v>6</v>
      </c>
      <c r="E11" s="85">
        <v>31</v>
      </c>
      <c r="F11" s="85">
        <v>156</v>
      </c>
      <c r="G11" s="85">
        <v>87</v>
      </c>
    </row>
    <row r="12" spans="1:10" ht="15" customHeight="1" x14ac:dyDescent="0.2">
      <c r="A12" s="187" t="s">
        <v>312</v>
      </c>
      <c r="B12" s="85">
        <v>257</v>
      </c>
      <c r="C12" s="85">
        <v>550</v>
      </c>
      <c r="D12" s="85">
        <v>56</v>
      </c>
      <c r="E12" s="85">
        <v>188</v>
      </c>
      <c r="F12" s="85">
        <v>493</v>
      </c>
      <c r="G12" s="85">
        <v>270</v>
      </c>
    </row>
    <row r="13" spans="1:10" ht="15" customHeight="1" x14ac:dyDescent="0.2">
      <c r="A13" s="187" t="s">
        <v>262</v>
      </c>
      <c r="B13" s="85">
        <v>2</v>
      </c>
      <c r="C13" s="85">
        <v>3</v>
      </c>
      <c r="D13" s="85">
        <v>0</v>
      </c>
      <c r="E13" s="85">
        <v>0</v>
      </c>
      <c r="F13" s="85">
        <v>0</v>
      </c>
      <c r="G13" s="85">
        <v>0</v>
      </c>
    </row>
    <row r="14" spans="1:10" ht="15" customHeight="1" x14ac:dyDescent="0.2">
      <c r="A14" s="187" t="s">
        <v>205</v>
      </c>
      <c r="B14" s="85">
        <v>2</v>
      </c>
      <c r="C14" s="85">
        <v>0</v>
      </c>
      <c r="D14" s="85">
        <v>0</v>
      </c>
      <c r="E14" s="85">
        <v>0</v>
      </c>
      <c r="F14" s="85">
        <v>4</v>
      </c>
      <c r="G14" s="85">
        <v>0</v>
      </c>
    </row>
    <row r="15" spans="1:10" ht="15" customHeight="1" x14ac:dyDescent="0.2">
      <c r="A15" s="187" t="s">
        <v>206</v>
      </c>
      <c r="B15" s="85">
        <v>6</v>
      </c>
      <c r="C15" s="85">
        <v>30</v>
      </c>
      <c r="D15" s="85">
        <v>7</v>
      </c>
      <c r="E15" s="85">
        <v>2</v>
      </c>
      <c r="F15" s="85">
        <v>4</v>
      </c>
      <c r="G15" s="85">
        <v>10</v>
      </c>
    </row>
    <row r="16" spans="1:10" ht="15" customHeight="1" x14ac:dyDescent="0.2">
      <c r="A16" s="187" t="s">
        <v>313</v>
      </c>
      <c r="B16" s="85">
        <v>1</v>
      </c>
      <c r="C16" s="85">
        <v>1</v>
      </c>
      <c r="D16" s="85">
        <v>0</v>
      </c>
      <c r="E16" s="85">
        <v>0</v>
      </c>
      <c r="F16" s="85">
        <v>2</v>
      </c>
      <c r="G16" s="85">
        <v>0</v>
      </c>
    </row>
    <row r="17" spans="1:7" ht="15" customHeight="1" thickBot="1" x14ac:dyDescent="0.25">
      <c r="A17" s="188" t="s">
        <v>211</v>
      </c>
      <c r="B17" s="154">
        <v>1</v>
      </c>
      <c r="C17" s="154">
        <v>19</v>
      </c>
      <c r="D17" s="154">
        <v>0</v>
      </c>
      <c r="E17" s="154">
        <v>0</v>
      </c>
      <c r="F17" s="154">
        <v>0</v>
      </c>
      <c r="G17" s="154">
        <v>0</v>
      </c>
    </row>
    <row r="18" spans="1:7" ht="39" customHeight="1" x14ac:dyDescent="0.2">
      <c r="A18" s="307" t="s">
        <v>263</v>
      </c>
      <c r="B18" s="307"/>
      <c r="C18" s="307"/>
      <c r="D18" s="307"/>
      <c r="E18" s="307"/>
      <c r="F18" s="307"/>
      <c r="G18" s="307"/>
    </row>
    <row r="19" spans="1:7" ht="15" customHeight="1" x14ac:dyDescent="0.2">
      <c r="A19" s="44" t="s">
        <v>314</v>
      </c>
      <c r="F19" s="5"/>
      <c r="G19" s="5"/>
    </row>
    <row r="20" spans="1:7" ht="15" customHeight="1" x14ac:dyDescent="0.2">
      <c r="A20" s="44" t="s">
        <v>315</v>
      </c>
      <c r="F20" s="5"/>
      <c r="G20" s="5"/>
    </row>
    <row r="21" spans="1:7" ht="15" customHeight="1" x14ac:dyDescent="0.2">
      <c r="A21" s="309" t="s">
        <v>253</v>
      </c>
      <c r="B21" s="309"/>
      <c r="C21" s="309"/>
      <c r="D21" s="309"/>
      <c r="E21" s="309"/>
      <c r="F21" s="7"/>
      <c r="G21" s="7"/>
    </row>
  </sheetData>
  <mergeCells count="3">
    <mergeCell ref="A18:G18"/>
    <mergeCell ref="A21:E21"/>
    <mergeCell ref="I2:I3"/>
  </mergeCells>
  <hyperlinks>
    <hyperlink ref="I2" location="INDICE!A1" display="INDICE" xr:uid="{00000000-0004-0000-1E00-000000000000}"/>
    <hyperlink ref="I2:I3" location="Contenido!A1" display="Contenido" xr:uid="{3C1799B0-62F3-42F0-AC36-84B35E494166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1">
    <tabColor rgb="FFC1C5C8"/>
    <pageSetUpPr fitToPage="1"/>
  </sheetPr>
  <dimension ref="A1:Z31"/>
  <sheetViews>
    <sheetView showGridLines="0" zoomScaleNormal="100" zoomScaleSheetLayoutView="100" workbookViewId="0">
      <selection activeCell="I2" sqref="I2:I3"/>
    </sheetView>
  </sheetViews>
  <sheetFormatPr baseColWidth="10" defaultColWidth="11.42578125" defaultRowHeight="15" customHeight="1" x14ac:dyDescent="0.2"/>
  <cols>
    <col min="1" max="1" width="62.5703125" style="1" customWidth="1"/>
    <col min="2" max="2" width="9.28515625" style="1" customWidth="1"/>
    <col min="3" max="7" width="9.28515625" style="29" customWidth="1"/>
    <col min="8" max="16384" width="11.42578125" style="2"/>
  </cols>
  <sheetData>
    <row r="1" spans="1:10" ht="15" customHeight="1" x14ac:dyDescent="0.2">
      <c r="A1" s="156" t="s">
        <v>369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ht="15" customHeight="1" x14ac:dyDescent="0.2">
      <c r="A2" s="156" t="s">
        <v>308</v>
      </c>
      <c r="B2" s="156"/>
      <c r="C2" s="156"/>
      <c r="D2" s="156"/>
      <c r="E2" s="156"/>
      <c r="F2" s="156"/>
      <c r="G2" s="156"/>
      <c r="H2" s="1"/>
      <c r="I2" s="317" t="s">
        <v>0</v>
      </c>
      <c r="J2" s="1"/>
    </row>
    <row r="3" spans="1:10" ht="15" customHeight="1" x14ac:dyDescent="0.2">
      <c r="A3" s="189" t="s">
        <v>368</v>
      </c>
      <c r="B3" s="189"/>
      <c r="C3" s="189"/>
      <c r="D3" s="189"/>
      <c r="E3" s="189"/>
      <c r="F3" s="189"/>
      <c r="G3" s="189"/>
      <c r="H3" s="1"/>
      <c r="I3" s="317"/>
      <c r="J3" s="1"/>
    </row>
    <row r="4" spans="1:10" ht="15" customHeight="1" x14ac:dyDescent="0.2">
      <c r="A4" s="156" t="s">
        <v>317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15" customHeight="1" x14ac:dyDescent="0.2">
      <c r="A5" s="156" t="s">
        <v>357</v>
      </c>
      <c r="B5" s="156"/>
      <c r="C5" s="156"/>
      <c r="D5" s="156"/>
      <c r="E5" s="156"/>
      <c r="F5" s="156"/>
      <c r="G5" s="156"/>
      <c r="H5" s="1"/>
      <c r="I5" s="1"/>
      <c r="J5" s="1"/>
    </row>
    <row r="6" spans="1:10" ht="15" customHeight="1" x14ac:dyDescent="0.2">
      <c r="A6" s="156" t="s">
        <v>195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0" ht="21.75" customHeight="1" x14ac:dyDescent="0.2">
      <c r="A7" s="97" t="s">
        <v>318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  <c r="H7" s="1"/>
      <c r="I7" s="1"/>
      <c r="J7" s="1"/>
    </row>
    <row r="8" spans="1:10" ht="8.25" customHeight="1" x14ac:dyDescent="0.2">
      <c r="A8" s="9"/>
      <c r="B8" s="46"/>
      <c r="C8" s="46"/>
      <c r="D8" s="46"/>
      <c r="E8" s="46"/>
      <c r="F8" s="46"/>
      <c r="G8" s="46"/>
    </row>
    <row r="9" spans="1:10" ht="15" customHeight="1" x14ac:dyDescent="0.2">
      <c r="A9" s="3" t="s">
        <v>310</v>
      </c>
      <c r="B9" s="84">
        <f>SUM(B10:B27)</f>
        <v>363</v>
      </c>
      <c r="C9" s="84">
        <f t="shared" ref="C9:G9" si="0">SUM(C10:C27)</f>
        <v>788</v>
      </c>
      <c r="D9" s="84">
        <f t="shared" si="0"/>
        <v>69</v>
      </c>
      <c r="E9" s="84">
        <f t="shared" si="0"/>
        <v>223</v>
      </c>
      <c r="F9" s="84">
        <f t="shared" si="0"/>
        <v>684</v>
      </c>
      <c r="G9" s="84">
        <f t="shared" si="0"/>
        <v>383</v>
      </c>
    </row>
    <row r="10" spans="1:10" ht="15" customHeight="1" x14ac:dyDescent="0.2">
      <c r="A10" s="190" t="s">
        <v>197</v>
      </c>
      <c r="B10" s="85">
        <v>14</v>
      </c>
      <c r="C10" s="85">
        <v>55</v>
      </c>
      <c r="D10" s="85">
        <v>2</v>
      </c>
      <c r="E10" s="85">
        <v>4</v>
      </c>
      <c r="F10" s="85">
        <v>25</v>
      </c>
      <c r="G10" s="85">
        <v>45</v>
      </c>
    </row>
    <row r="11" spans="1:10" ht="15" customHeight="1" x14ac:dyDescent="0.2">
      <c r="A11" s="190" t="s">
        <v>319</v>
      </c>
      <c r="B11" s="85">
        <v>32</v>
      </c>
      <c r="C11" s="85">
        <v>185</v>
      </c>
      <c r="D11" s="85">
        <v>24</v>
      </c>
      <c r="E11" s="85">
        <v>76</v>
      </c>
      <c r="F11" s="85">
        <v>269</v>
      </c>
      <c r="G11" s="85">
        <v>155</v>
      </c>
    </row>
    <row r="12" spans="1:10" ht="15" customHeight="1" x14ac:dyDescent="0.2">
      <c r="A12" s="190" t="s">
        <v>320</v>
      </c>
      <c r="B12" s="85">
        <v>249</v>
      </c>
      <c r="C12" s="85">
        <v>379</v>
      </c>
      <c r="D12" s="85">
        <v>25</v>
      </c>
      <c r="E12" s="85">
        <v>86</v>
      </c>
      <c r="F12" s="85">
        <v>219</v>
      </c>
      <c r="G12" s="85">
        <v>79</v>
      </c>
    </row>
    <row r="13" spans="1:10" ht="15" customHeight="1" x14ac:dyDescent="0.2">
      <c r="A13" s="190" t="s">
        <v>321</v>
      </c>
      <c r="B13" s="85">
        <v>10</v>
      </c>
      <c r="C13" s="85">
        <v>26</v>
      </c>
      <c r="D13" s="85">
        <v>2</v>
      </c>
      <c r="E13" s="85">
        <v>1</v>
      </c>
      <c r="F13" s="85">
        <v>1</v>
      </c>
      <c r="G13" s="85">
        <v>1</v>
      </c>
    </row>
    <row r="14" spans="1:10" ht="15" customHeight="1" x14ac:dyDescent="0.2">
      <c r="A14" s="190" t="s">
        <v>198</v>
      </c>
      <c r="B14" s="85">
        <v>5</v>
      </c>
      <c r="C14" s="85">
        <v>7</v>
      </c>
      <c r="D14" s="85">
        <v>1</v>
      </c>
      <c r="E14" s="85">
        <v>1</v>
      </c>
      <c r="F14" s="85">
        <v>31</v>
      </c>
      <c r="G14" s="85">
        <v>15</v>
      </c>
    </row>
    <row r="15" spans="1:10" ht="15" customHeight="1" x14ac:dyDescent="0.2">
      <c r="A15" s="190" t="s">
        <v>322</v>
      </c>
      <c r="B15" s="85">
        <v>0</v>
      </c>
      <c r="C15" s="85">
        <v>0</v>
      </c>
      <c r="D15" s="85">
        <v>1</v>
      </c>
      <c r="E15" s="85">
        <v>0</v>
      </c>
      <c r="F15" s="85">
        <v>2</v>
      </c>
      <c r="G15" s="85">
        <v>2</v>
      </c>
    </row>
    <row r="16" spans="1:10" ht="15" customHeight="1" x14ac:dyDescent="0.2">
      <c r="A16" s="190" t="s">
        <v>323</v>
      </c>
      <c r="B16" s="85">
        <v>3</v>
      </c>
      <c r="C16" s="85">
        <v>13</v>
      </c>
      <c r="D16" s="85">
        <v>0</v>
      </c>
      <c r="E16" s="85">
        <v>1</v>
      </c>
      <c r="F16" s="85">
        <v>9</v>
      </c>
      <c r="G16" s="85">
        <v>6</v>
      </c>
    </row>
    <row r="17" spans="1:26" ht="15" customHeight="1" x14ac:dyDescent="0.2">
      <c r="A17" s="190" t="s">
        <v>324</v>
      </c>
      <c r="B17" s="85">
        <v>7</v>
      </c>
      <c r="C17" s="85">
        <v>21</v>
      </c>
      <c r="D17" s="85">
        <v>1</v>
      </c>
      <c r="E17" s="85">
        <v>0</v>
      </c>
      <c r="F17" s="85">
        <v>9</v>
      </c>
      <c r="G17" s="85">
        <v>6</v>
      </c>
    </row>
    <row r="18" spans="1:26" ht="15" customHeight="1" x14ac:dyDescent="0.2">
      <c r="A18" s="190" t="s">
        <v>325</v>
      </c>
      <c r="B18" s="85">
        <v>0</v>
      </c>
      <c r="C18" s="85">
        <v>0</v>
      </c>
      <c r="D18" s="85">
        <v>0</v>
      </c>
      <c r="E18" s="85">
        <v>0</v>
      </c>
      <c r="F18" s="85">
        <v>2</v>
      </c>
      <c r="G18" s="85">
        <v>2</v>
      </c>
    </row>
    <row r="19" spans="1:26" ht="15" customHeight="1" x14ac:dyDescent="0.2">
      <c r="A19" s="190" t="s">
        <v>326</v>
      </c>
      <c r="B19" s="85">
        <v>28</v>
      </c>
      <c r="C19" s="85">
        <v>54</v>
      </c>
      <c r="D19" s="85">
        <v>13</v>
      </c>
      <c r="E19" s="85">
        <v>51</v>
      </c>
      <c r="F19" s="85">
        <v>96</v>
      </c>
      <c r="G19" s="85">
        <v>65</v>
      </c>
    </row>
    <row r="20" spans="1:26" ht="15" customHeight="1" x14ac:dyDescent="0.2">
      <c r="A20" s="190" t="s">
        <v>330</v>
      </c>
      <c r="B20" s="85" t="s">
        <v>261</v>
      </c>
      <c r="C20" s="85" t="s">
        <v>261</v>
      </c>
      <c r="D20" s="85" t="s">
        <v>261</v>
      </c>
      <c r="E20" s="85" t="s">
        <v>261</v>
      </c>
      <c r="F20" s="85" t="s">
        <v>261</v>
      </c>
      <c r="G20" s="85">
        <v>1</v>
      </c>
    </row>
    <row r="21" spans="1:26" ht="15" customHeight="1" x14ac:dyDescent="0.2">
      <c r="A21" s="190" t="s">
        <v>331</v>
      </c>
      <c r="B21" s="85">
        <v>3</v>
      </c>
      <c r="C21" s="85">
        <v>20</v>
      </c>
      <c r="D21" s="85">
        <v>0</v>
      </c>
      <c r="E21" s="85">
        <v>0</v>
      </c>
      <c r="F21" s="85">
        <v>2</v>
      </c>
      <c r="G21" s="85">
        <v>0</v>
      </c>
    </row>
    <row r="22" spans="1:26" ht="15" customHeight="1" x14ac:dyDescent="0.2">
      <c r="A22" s="190" t="s">
        <v>332</v>
      </c>
      <c r="B22" s="85">
        <v>0</v>
      </c>
      <c r="C22" s="85">
        <v>5</v>
      </c>
      <c r="D22" s="85">
        <v>0</v>
      </c>
      <c r="E22" s="85">
        <v>0</v>
      </c>
      <c r="F22" s="85">
        <v>6</v>
      </c>
      <c r="G22" s="85">
        <v>0</v>
      </c>
    </row>
    <row r="23" spans="1:26" ht="15" customHeight="1" x14ac:dyDescent="0.2">
      <c r="A23" s="190" t="s">
        <v>333</v>
      </c>
      <c r="B23" s="85">
        <v>5</v>
      </c>
      <c r="C23" s="85">
        <v>7</v>
      </c>
      <c r="D23" s="85">
        <v>0</v>
      </c>
      <c r="E23" s="85">
        <v>0</v>
      </c>
      <c r="F23" s="85">
        <v>0</v>
      </c>
      <c r="G23" s="85">
        <v>2</v>
      </c>
    </row>
    <row r="24" spans="1:26" ht="15" customHeight="1" x14ac:dyDescent="0.2">
      <c r="A24" s="190" t="s">
        <v>334</v>
      </c>
      <c r="B24" s="85">
        <v>2</v>
      </c>
      <c r="C24" s="85">
        <v>4</v>
      </c>
      <c r="D24" s="85">
        <v>0</v>
      </c>
      <c r="E24" s="85">
        <v>1</v>
      </c>
      <c r="F24" s="85">
        <v>1</v>
      </c>
      <c r="G24" s="85">
        <v>0</v>
      </c>
    </row>
    <row r="25" spans="1:26" ht="15" customHeight="1" x14ac:dyDescent="0.2">
      <c r="A25" s="190" t="s">
        <v>335</v>
      </c>
      <c r="B25" s="85">
        <v>2</v>
      </c>
      <c r="C25" s="85">
        <v>7</v>
      </c>
      <c r="D25" s="85">
        <v>0</v>
      </c>
      <c r="E25" s="85">
        <v>1</v>
      </c>
      <c r="F25" s="85">
        <v>4</v>
      </c>
      <c r="G25" s="85">
        <v>1</v>
      </c>
    </row>
    <row r="26" spans="1:26" ht="15" customHeight="1" x14ac:dyDescent="0.2">
      <c r="A26" s="190" t="s">
        <v>336</v>
      </c>
      <c r="B26" s="85">
        <v>0</v>
      </c>
      <c r="C26" s="85">
        <v>4</v>
      </c>
      <c r="D26" s="85">
        <v>0</v>
      </c>
      <c r="E26" s="85">
        <v>0</v>
      </c>
      <c r="F26" s="85">
        <v>8</v>
      </c>
      <c r="G26" s="85">
        <v>2</v>
      </c>
    </row>
    <row r="27" spans="1:26" ht="15" customHeight="1" thickBot="1" x14ac:dyDescent="0.25">
      <c r="A27" s="191" t="s">
        <v>337</v>
      </c>
      <c r="B27" s="154">
        <v>3</v>
      </c>
      <c r="C27" s="154">
        <v>1</v>
      </c>
      <c r="D27" s="154">
        <v>0</v>
      </c>
      <c r="E27" s="154">
        <v>1</v>
      </c>
      <c r="F27" s="154">
        <v>0</v>
      </c>
      <c r="G27" s="154">
        <v>1</v>
      </c>
    </row>
    <row r="28" spans="1:26" s="1" customFormat="1" ht="15" customHeight="1" x14ac:dyDescent="0.25">
      <c r="A28" s="44" t="s">
        <v>220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s="1" customFormat="1" ht="26.25" customHeight="1" x14ac:dyDescent="0.25">
      <c r="A29" s="306" t="s">
        <v>221</v>
      </c>
      <c r="B29" s="306"/>
      <c r="C29" s="306"/>
      <c r="D29" s="306"/>
      <c r="E29" s="306"/>
      <c r="F29" s="306"/>
      <c r="G29" s="306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</row>
    <row r="30" spans="1:26" s="1" customFormat="1" ht="26.25" customHeight="1" x14ac:dyDescent="0.25">
      <c r="A30" s="306" t="s">
        <v>222</v>
      </c>
      <c r="B30" s="306"/>
      <c r="C30" s="306"/>
      <c r="D30" s="306"/>
      <c r="E30" s="306"/>
      <c r="F30" s="306"/>
      <c r="G30" s="306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</row>
    <row r="31" spans="1:26" s="1" customFormat="1" ht="15" customHeight="1" x14ac:dyDescent="0.25">
      <c r="A31" s="44" t="s">
        <v>253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2"/>
      <c r="U31" s="42"/>
    </row>
  </sheetData>
  <mergeCells count="3">
    <mergeCell ref="A29:G29"/>
    <mergeCell ref="A30:G30"/>
    <mergeCell ref="I2:I3"/>
  </mergeCells>
  <hyperlinks>
    <hyperlink ref="I2" location="INDICE!A1" display="INDICE" xr:uid="{00000000-0004-0000-1F00-000000000000}"/>
    <hyperlink ref="I2:I3" location="Contenido!A1" display="Contenido" xr:uid="{0DF0B393-178C-4E52-AC99-2657B9A9D339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2">
    <tabColor rgb="FFC1C5C8"/>
    <pageSetUpPr fitToPage="1"/>
  </sheetPr>
  <dimension ref="A1:Z40"/>
  <sheetViews>
    <sheetView showGridLines="0" zoomScaleNormal="100" zoomScaleSheetLayoutView="100" workbookViewId="0">
      <selection activeCell="I2" sqref="I2:I3"/>
    </sheetView>
  </sheetViews>
  <sheetFormatPr baseColWidth="10" defaultColWidth="11.42578125" defaultRowHeight="15" customHeight="1" x14ac:dyDescent="0.2"/>
  <cols>
    <col min="1" max="1" width="27.85546875" style="1" customWidth="1"/>
    <col min="2" max="7" width="9.28515625" style="1" customWidth="1"/>
    <col min="8" max="8" width="11.42578125" style="2"/>
    <col min="9" max="9" width="10.7109375" style="2" customWidth="1"/>
    <col min="10" max="16384" width="11.42578125" style="2"/>
  </cols>
  <sheetData>
    <row r="1" spans="1:10" ht="15" customHeight="1" x14ac:dyDescent="0.2">
      <c r="A1" s="156" t="s">
        <v>370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ht="15" customHeight="1" x14ac:dyDescent="0.2">
      <c r="A2" s="156" t="s">
        <v>308</v>
      </c>
      <c r="B2" s="156"/>
      <c r="C2" s="156"/>
      <c r="D2" s="156"/>
      <c r="E2" s="156"/>
      <c r="F2" s="156"/>
      <c r="G2" s="156"/>
      <c r="H2" s="1"/>
      <c r="I2" s="317" t="s">
        <v>0</v>
      </c>
      <c r="J2" s="1"/>
    </row>
    <row r="3" spans="1:10" ht="15" customHeight="1" x14ac:dyDescent="0.2">
      <c r="A3" s="189" t="s">
        <v>368</v>
      </c>
      <c r="B3" s="156"/>
      <c r="C3" s="156"/>
      <c r="D3" s="156"/>
      <c r="E3" s="156"/>
      <c r="F3" s="156"/>
      <c r="G3" s="156"/>
      <c r="H3" s="1"/>
      <c r="I3" s="317"/>
      <c r="J3" s="1"/>
    </row>
    <row r="4" spans="1:10" ht="15" customHeight="1" x14ac:dyDescent="0.2">
      <c r="A4" s="156" t="s">
        <v>361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15" customHeight="1" x14ac:dyDescent="0.2">
      <c r="A5" s="156" t="s">
        <v>357</v>
      </c>
      <c r="B5" s="156"/>
      <c r="C5" s="156"/>
      <c r="D5" s="156"/>
      <c r="E5" s="156"/>
      <c r="F5" s="156"/>
      <c r="G5" s="156"/>
      <c r="H5" s="1"/>
      <c r="I5" s="1"/>
      <c r="J5" s="1"/>
    </row>
    <row r="6" spans="1:10" ht="15" customHeight="1" x14ac:dyDescent="0.2">
      <c r="A6" s="156" t="s">
        <v>195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0" ht="21.75" customHeight="1" x14ac:dyDescent="0.2">
      <c r="A7" s="97" t="s">
        <v>225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  <c r="H7" s="1"/>
      <c r="I7" s="1"/>
      <c r="J7" s="1"/>
    </row>
    <row r="8" spans="1:10" ht="8.25" customHeight="1" x14ac:dyDescent="0.2">
      <c r="A8" s="9"/>
      <c r="B8" s="46"/>
      <c r="C8" s="46"/>
      <c r="D8" s="46"/>
      <c r="E8" s="46"/>
      <c r="F8" s="46"/>
      <c r="G8" s="46"/>
      <c r="H8" s="1"/>
      <c r="I8" s="1"/>
      <c r="J8" s="1"/>
    </row>
    <row r="9" spans="1:10" ht="15" customHeight="1" x14ac:dyDescent="0.2">
      <c r="A9" s="3" t="s">
        <v>310</v>
      </c>
      <c r="B9" s="84">
        <f>SUM(B10:B36)</f>
        <v>363</v>
      </c>
      <c r="C9" s="84">
        <f t="shared" ref="C9:G9" si="0">SUM(C10:C36)</f>
        <v>788</v>
      </c>
      <c r="D9" s="84">
        <f t="shared" si="0"/>
        <v>69</v>
      </c>
      <c r="E9" s="84">
        <f t="shared" si="0"/>
        <v>223</v>
      </c>
      <c r="F9" s="84">
        <f t="shared" si="0"/>
        <v>684</v>
      </c>
      <c r="G9" s="84">
        <f t="shared" si="0"/>
        <v>383</v>
      </c>
    </row>
    <row r="10" spans="1:10" ht="15" customHeight="1" x14ac:dyDescent="0.2">
      <c r="A10" s="32" t="s">
        <v>226</v>
      </c>
      <c r="B10" s="85">
        <v>66</v>
      </c>
      <c r="C10" s="85">
        <v>120</v>
      </c>
      <c r="D10" s="85">
        <v>27</v>
      </c>
      <c r="E10" s="85">
        <v>18</v>
      </c>
      <c r="F10" s="85">
        <v>54</v>
      </c>
      <c r="G10" s="85">
        <v>55</v>
      </c>
    </row>
    <row r="11" spans="1:10" ht="15" customHeight="1" x14ac:dyDescent="0.2">
      <c r="A11" s="32" t="s">
        <v>227</v>
      </c>
      <c r="B11" s="85">
        <v>20</v>
      </c>
      <c r="C11" s="85">
        <v>57</v>
      </c>
      <c r="D11" s="85">
        <v>0</v>
      </c>
      <c r="E11" s="85">
        <v>6</v>
      </c>
      <c r="F11" s="85">
        <v>21</v>
      </c>
      <c r="G11" s="85">
        <v>22</v>
      </c>
    </row>
    <row r="12" spans="1:10" ht="15" customHeight="1" x14ac:dyDescent="0.2">
      <c r="A12" s="32" t="s">
        <v>228</v>
      </c>
      <c r="B12" s="85">
        <v>13</v>
      </c>
      <c r="C12" s="85">
        <v>13</v>
      </c>
      <c r="D12" s="85">
        <v>3</v>
      </c>
      <c r="E12" s="85">
        <v>8</v>
      </c>
      <c r="F12" s="85">
        <v>72</v>
      </c>
      <c r="G12" s="85">
        <v>20</v>
      </c>
    </row>
    <row r="13" spans="1:10" ht="15" customHeight="1" x14ac:dyDescent="0.2">
      <c r="A13" s="32" t="s">
        <v>229</v>
      </c>
      <c r="B13" s="85">
        <v>19</v>
      </c>
      <c r="C13" s="85">
        <v>61</v>
      </c>
      <c r="D13" s="85">
        <v>1</v>
      </c>
      <c r="E13" s="85">
        <v>16</v>
      </c>
      <c r="F13" s="85">
        <v>46</v>
      </c>
      <c r="G13" s="85">
        <v>27</v>
      </c>
    </row>
    <row r="14" spans="1:10" ht="15" customHeight="1" x14ac:dyDescent="0.2">
      <c r="A14" s="32" t="s">
        <v>230</v>
      </c>
      <c r="B14" s="85">
        <v>5</v>
      </c>
      <c r="C14" s="85">
        <v>6</v>
      </c>
      <c r="D14" s="85">
        <v>2</v>
      </c>
      <c r="E14" s="85">
        <v>4</v>
      </c>
      <c r="F14" s="85">
        <v>10</v>
      </c>
      <c r="G14" s="85">
        <v>17</v>
      </c>
    </row>
    <row r="15" spans="1:10" ht="15" customHeight="1" x14ac:dyDescent="0.2">
      <c r="A15" s="32" t="s">
        <v>231</v>
      </c>
      <c r="B15" s="85">
        <v>2</v>
      </c>
      <c r="C15" s="85">
        <v>17</v>
      </c>
      <c r="D15" s="85">
        <v>5</v>
      </c>
      <c r="E15" s="85">
        <v>4</v>
      </c>
      <c r="F15" s="85">
        <v>11</v>
      </c>
      <c r="G15" s="85">
        <v>5</v>
      </c>
    </row>
    <row r="16" spans="1:10" ht="15" customHeight="1" x14ac:dyDescent="0.2">
      <c r="A16" s="32" t="s">
        <v>232</v>
      </c>
      <c r="B16" s="85">
        <v>3</v>
      </c>
      <c r="C16" s="85">
        <v>4</v>
      </c>
      <c r="D16" s="85">
        <v>0</v>
      </c>
      <c r="E16" s="85">
        <v>0</v>
      </c>
      <c r="F16" s="85">
        <v>2</v>
      </c>
      <c r="G16" s="85">
        <v>2</v>
      </c>
    </row>
    <row r="17" spans="1:7" ht="15" customHeight="1" x14ac:dyDescent="0.2">
      <c r="A17" s="32" t="s">
        <v>233</v>
      </c>
      <c r="B17" s="85">
        <v>49</v>
      </c>
      <c r="C17" s="85">
        <v>49</v>
      </c>
      <c r="D17" s="85">
        <v>12</v>
      </c>
      <c r="E17" s="85">
        <v>9</v>
      </c>
      <c r="F17" s="85">
        <v>39</v>
      </c>
      <c r="G17" s="85">
        <v>32</v>
      </c>
    </row>
    <row r="18" spans="1:7" ht="15" customHeight="1" x14ac:dyDescent="0.2">
      <c r="A18" s="32" t="s">
        <v>234</v>
      </c>
      <c r="B18" s="85">
        <v>31</v>
      </c>
      <c r="C18" s="85">
        <v>21</v>
      </c>
      <c r="D18" s="85">
        <v>3</v>
      </c>
      <c r="E18" s="85">
        <v>20</v>
      </c>
      <c r="F18" s="85">
        <v>16</v>
      </c>
      <c r="G18" s="85">
        <v>3</v>
      </c>
    </row>
    <row r="19" spans="1:7" ht="15" customHeight="1" x14ac:dyDescent="0.2">
      <c r="A19" s="32" t="s">
        <v>235</v>
      </c>
      <c r="B19" s="85">
        <v>12</v>
      </c>
      <c r="C19" s="85">
        <v>68</v>
      </c>
      <c r="D19" s="85">
        <v>4</v>
      </c>
      <c r="E19" s="85">
        <v>4</v>
      </c>
      <c r="F19" s="85">
        <v>19</v>
      </c>
      <c r="G19" s="85">
        <v>28</v>
      </c>
    </row>
    <row r="20" spans="1:7" ht="15" customHeight="1" x14ac:dyDescent="0.2">
      <c r="A20" s="32" t="s">
        <v>236</v>
      </c>
      <c r="B20" s="85">
        <v>8</v>
      </c>
      <c r="C20" s="85">
        <v>17</v>
      </c>
      <c r="D20" s="85">
        <v>2</v>
      </c>
      <c r="E20" s="85">
        <v>2</v>
      </c>
      <c r="F20" s="85">
        <v>166</v>
      </c>
      <c r="G20" s="85">
        <v>11</v>
      </c>
    </row>
    <row r="21" spans="1:7" ht="15" customHeight="1" x14ac:dyDescent="0.2">
      <c r="A21" s="32" t="s">
        <v>237</v>
      </c>
      <c r="B21" s="85">
        <v>16</v>
      </c>
      <c r="C21" s="85">
        <v>60</v>
      </c>
      <c r="D21" s="85">
        <v>5</v>
      </c>
      <c r="E21" s="85">
        <v>8</v>
      </c>
      <c r="F21" s="85">
        <v>30</v>
      </c>
      <c r="G21" s="85">
        <v>27</v>
      </c>
    </row>
    <row r="22" spans="1:7" ht="15" customHeight="1" x14ac:dyDescent="0.2">
      <c r="A22" s="32" t="s">
        <v>238</v>
      </c>
      <c r="B22" s="85">
        <v>7</v>
      </c>
      <c r="C22" s="85">
        <v>4</v>
      </c>
      <c r="D22" s="85">
        <v>0</v>
      </c>
      <c r="E22" s="85">
        <v>1</v>
      </c>
      <c r="F22" s="85">
        <v>4</v>
      </c>
      <c r="G22" s="85">
        <v>14</v>
      </c>
    </row>
    <row r="23" spans="1:7" ht="15" customHeight="1" x14ac:dyDescent="0.2">
      <c r="A23" s="32" t="s">
        <v>239</v>
      </c>
      <c r="B23" s="85">
        <v>23</v>
      </c>
      <c r="C23" s="85">
        <v>42</v>
      </c>
      <c r="D23" s="85">
        <v>0</v>
      </c>
      <c r="E23" s="85">
        <v>74</v>
      </c>
      <c r="F23" s="85">
        <v>66</v>
      </c>
      <c r="G23" s="85">
        <v>25</v>
      </c>
    </row>
    <row r="24" spans="1:7" ht="15" customHeight="1" x14ac:dyDescent="0.2">
      <c r="A24" s="32" t="s">
        <v>240</v>
      </c>
      <c r="B24" s="85">
        <v>1</v>
      </c>
      <c r="C24" s="85">
        <v>6</v>
      </c>
      <c r="D24" s="85">
        <v>1</v>
      </c>
      <c r="E24" s="85">
        <v>2</v>
      </c>
      <c r="F24" s="85">
        <v>0</v>
      </c>
      <c r="G24" s="85">
        <v>8</v>
      </c>
    </row>
    <row r="25" spans="1:7" ht="15" customHeight="1" x14ac:dyDescent="0.2">
      <c r="A25" s="32" t="s">
        <v>241</v>
      </c>
      <c r="B25" s="85">
        <v>3</v>
      </c>
      <c r="C25" s="85">
        <v>6</v>
      </c>
      <c r="D25" s="85">
        <v>1</v>
      </c>
      <c r="E25" s="85">
        <v>3</v>
      </c>
      <c r="F25" s="85">
        <v>14</v>
      </c>
      <c r="G25" s="85">
        <v>11</v>
      </c>
    </row>
    <row r="26" spans="1:7" ht="15" customHeight="1" x14ac:dyDescent="0.2">
      <c r="A26" s="32" t="s">
        <v>242</v>
      </c>
      <c r="B26" s="85">
        <v>4</v>
      </c>
      <c r="C26" s="85">
        <v>69</v>
      </c>
      <c r="D26" s="85">
        <v>0</v>
      </c>
      <c r="E26" s="85">
        <v>1</v>
      </c>
      <c r="F26" s="85">
        <v>2</v>
      </c>
      <c r="G26" s="85">
        <v>13</v>
      </c>
    </row>
    <row r="27" spans="1:7" ht="15" customHeight="1" x14ac:dyDescent="0.2">
      <c r="A27" s="32" t="s">
        <v>243</v>
      </c>
      <c r="B27" s="85">
        <v>0</v>
      </c>
      <c r="C27" s="85">
        <v>10</v>
      </c>
      <c r="D27" s="85">
        <v>2</v>
      </c>
      <c r="E27" s="85">
        <v>3</v>
      </c>
      <c r="F27" s="85">
        <v>11</v>
      </c>
      <c r="G27" s="85">
        <v>0</v>
      </c>
    </row>
    <row r="28" spans="1:7" ht="15" customHeight="1" x14ac:dyDescent="0.2">
      <c r="A28" s="32" t="s">
        <v>244</v>
      </c>
      <c r="B28" s="85">
        <v>17</v>
      </c>
      <c r="C28" s="85">
        <v>13</v>
      </c>
      <c r="D28" s="85">
        <v>0</v>
      </c>
      <c r="E28" s="85">
        <v>1</v>
      </c>
      <c r="F28" s="85">
        <v>10</v>
      </c>
      <c r="G28" s="85">
        <v>6</v>
      </c>
    </row>
    <row r="29" spans="1:7" ht="15" customHeight="1" x14ac:dyDescent="0.2">
      <c r="A29" s="32" t="s">
        <v>245</v>
      </c>
      <c r="B29" s="85">
        <v>15</v>
      </c>
      <c r="C29" s="85">
        <v>25</v>
      </c>
      <c r="D29" s="85">
        <v>0</v>
      </c>
      <c r="E29" s="85">
        <v>3</v>
      </c>
      <c r="F29" s="85">
        <v>15</v>
      </c>
      <c r="G29" s="85">
        <v>9</v>
      </c>
    </row>
    <row r="30" spans="1:7" ht="15" customHeight="1" x14ac:dyDescent="0.2">
      <c r="A30" s="32" t="s">
        <v>246</v>
      </c>
      <c r="B30" s="85">
        <v>5</v>
      </c>
      <c r="C30" s="85">
        <v>17</v>
      </c>
      <c r="D30" s="85">
        <v>0</v>
      </c>
      <c r="E30" s="85">
        <v>9</v>
      </c>
      <c r="F30" s="85">
        <v>12</v>
      </c>
      <c r="G30" s="85">
        <v>21</v>
      </c>
    </row>
    <row r="31" spans="1:7" ht="15" customHeight="1" x14ac:dyDescent="0.2">
      <c r="A31" s="32" t="s">
        <v>247</v>
      </c>
      <c r="B31" s="85">
        <v>1</v>
      </c>
      <c r="C31" s="85">
        <v>0</v>
      </c>
      <c r="D31" s="85">
        <v>0</v>
      </c>
      <c r="E31" s="85">
        <v>0</v>
      </c>
      <c r="F31" s="85">
        <v>1</v>
      </c>
      <c r="G31" s="85">
        <v>2</v>
      </c>
    </row>
    <row r="32" spans="1:7" ht="15" customHeight="1" x14ac:dyDescent="0.2">
      <c r="A32" s="32" t="s">
        <v>248</v>
      </c>
      <c r="B32" s="85">
        <v>4</v>
      </c>
      <c r="C32" s="85">
        <v>5</v>
      </c>
      <c r="D32" s="85">
        <v>0</v>
      </c>
      <c r="E32" s="85">
        <v>0</v>
      </c>
      <c r="F32" s="85">
        <v>1</v>
      </c>
      <c r="G32" s="85">
        <v>6</v>
      </c>
    </row>
    <row r="33" spans="1:26" ht="15" customHeight="1" x14ac:dyDescent="0.2">
      <c r="A33" s="32" t="s">
        <v>249</v>
      </c>
      <c r="B33" s="85">
        <v>1</v>
      </c>
      <c r="C33" s="85">
        <v>0</v>
      </c>
      <c r="D33" s="85">
        <v>1</v>
      </c>
      <c r="E33" s="85">
        <v>2</v>
      </c>
      <c r="F33" s="85">
        <v>3</v>
      </c>
      <c r="G33" s="85">
        <v>2</v>
      </c>
    </row>
    <row r="34" spans="1:26" ht="15" customHeight="1" x14ac:dyDescent="0.2">
      <c r="A34" s="32" t="s">
        <v>250</v>
      </c>
      <c r="B34" s="85">
        <v>21</v>
      </c>
      <c r="C34" s="85">
        <v>27</v>
      </c>
      <c r="D34" s="85">
        <v>0</v>
      </c>
      <c r="E34" s="85">
        <v>12</v>
      </c>
      <c r="F34" s="85">
        <v>50</v>
      </c>
      <c r="G34" s="85">
        <v>9</v>
      </c>
    </row>
    <row r="35" spans="1:26" ht="15" customHeight="1" x14ac:dyDescent="0.2">
      <c r="A35" s="32" t="s">
        <v>251</v>
      </c>
      <c r="B35" s="85">
        <v>17</v>
      </c>
      <c r="C35" s="85">
        <v>68</v>
      </c>
      <c r="D35" s="85">
        <v>0</v>
      </c>
      <c r="E35" s="85">
        <v>13</v>
      </c>
      <c r="F35" s="85">
        <v>8</v>
      </c>
      <c r="G35" s="85">
        <v>7</v>
      </c>
    </row>
    <row r="36" spans="1:26" ht="15" customHeight="1" thickBot="1" x14ac:dyDescent="0.25">
      <c r="A36" s="183" t="s">
        <v>252</v>
      </c>
      <c r="B36" s="154">
        <v>0</v>
      </c>
      <c r="C36" s="154">
        <v>3</v>
      </c>
      <c r="D36" s="154">
        <v>0</v>
      </c>
      <c r="E36" s="154">
        <v>0</v>
      </c>
      <c r="F36" s="154">
        <v>1</v>
      </c>
      <c r="G36" s="154">
        <v>1</v>
      </c>
    </row>
    <row r="37" spans="1:26" s="1" customFormat="1" ht="15" customHeight="1" x14ac:dyDescent="0.25">
      <c r="A37" s="44" t="s">
        <v>220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s="1" customFormat="1" ht="36" customHeight="1" x14ac:dyDescent="0.25">
      <c r="A38" s="306" t="s">
        <v>221</v>
      </c>
      <c r="B38" s="306"/>
      <c r="C38" s="306"/>
      <c r="D38" s="306"/>
      <c r="E38" s="306"/>
      <c r="F38" s="306"/>
      <c r="G38" s="306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</row>
    <row r="39" spans="1:26" s="1" customFormat="1" ht="36" customHeight="1" x14ac:dyDescent="0.25">
      <c r="A39" s="306" t="s">
        <v>222</v>
      </c>
      <c r="B39" s="306"/>
      <c r="C39" s="306"/>
      <c r="D39" s="306"/>
      <c r="E39" s="306"/>
      <c r="F39" s="306"/>
      <c r="G39" s="306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</row>
    <row r="40" spans="1:26" s="1" customFormat="1" ht="15" customHeight="1" x14ac:dyDescent="0.25">
      <c r="A40" s="44" t="s">
        <v>253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2"/>
      <c r="U40" s="42"/>
    </row>
  </sheetData>
  <mergeCells count="3">
    <mergeCell ref="A39:G39"/>
    <mergeCell ref="I2:I3"/>
    <mergeCell ref="A38:G38"/>
  </mergeCells>
  <hyperlinks>
    <hyperlink ref="I2" location="INDICE!A1" display="INDICE" xr:uid="{00000000-0004-0000-2000-000000000000}"/>
    <hyperlink ref="I2:I3" location="Contenido!A1" display="Contenido" xr:uid="{88C99575-9702-48BF-8882-D87FB506ED52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29">
    <tabColor rgb="FFF2DAB1"/>
    <pageSetUpPr fitToPage="1"/>
  </sheetPr>
  <dimension ref="A1:J23"/>
  <sheetViews>
    <sheetView showGridLines="0" zoomScaleNormal="100" zoomScaleSheetLayoutView="100" workbookViewId="0">
      <selection activeCell="I2" sqref="I2:I3"/>
    </sheetView>
  </sheetViews>
  <sheetFormatPr baseColWidth="10" defaultColWidth="23.42578125" defaultRowHeight="15" customHeight="1" x14ac:dyDescent="0.2"/>
  <cols>
    <col min="1" max="1" width="34.28515625" style="1" customWidth="1"/>
    <col min="2" max="3" width="9.7109375" style="1" customWidth="1"/>
    <col min="4" max="4" width="9.28515625" style="1" customWidth="1"/>
    <col min="5" max="7" width="9.7109375" style="1" customWidth="1"/>
    <col min="8" max="98" width="10.7109375" style="2" customWidth="1"/>
    <col min="99" max="16384" width="23.42578125" style="2"/>
  </cols>
  <sheetData>
    <row r="1" spans="1:10" ht="15" customHeight="1" x14ac:dyDescent="0.2">
      <c r="A1" s="156" t="s">
        <v>371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ht="15" customHeight="1" x14ac:dyDescent="0.2">
      <c r="A2" s="156" t="s">
        <v>308</v>
      </c>
      <c r="B2" s="156"/>
      <c r="C2" s="156"/>
      <c r="D2" s="156"/>
      <c r="E2" s="156"/>
      <c r="F2" s="156"/>
      <c r="G2" s="156"/>
      <c r="H2" s="1"/>
      <c r="I2" s="317" t="s">
        <v>0</v>
      </c>
      <c r="J2" s="1"/>
    </row>
    <row r="3" spans="1:10" ht="15" customHeight="1" x14ac:dyDescent="0.2">
      <c r="A3" s="189" t="s">
        <v>372</v>
      </c>
      <c r="B3" s="156"/>
      <c r="C3" s="156"/>
      <c r="D3" s="156"/>
      <c r="E3" s="156"/>
      <c r="F3" s="156"/>
      <c r="G3" s="156"/>
      <c r="H3" s="1"/>
      <c r="I3" s="317"/>
      <c r="J3" s="1"/>
    </row>
    <row r="4" spans="1:10" ht="15" customHeight="1" x14ac:dyDescent="0.2">
      <c r="A4" s="156" t="s">
        <v>309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15" customHeight="1" x14ac:dyDescent="0.2">
      <c r="A5" s="156" t="s">
        <v>357</v>
      </c>
      <c r="B5" s="156"/>
      <c r="C5" s="156"/>
      <c r="D5" s="156"/>
      <c r="E5" s="156"/>
      <c r="F5" s="156"/>
      <c r="G5" s="156"/>
      <c r="H5" s="1"/>
      <c r="I5" s="1"/>
      <c r="J5" s="1"/>
    </row>
    <row r="6" spans="1:10" ht="15" customHeight="1" x14ac:dyDescent="0.2">
      <c r="A6" s="156" t="s">
        <v>195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0" ht="21.75" customHeight="1" x14ac:dyDescent="0.2">
      <c r="A7" s="97" t="s">
        <v>196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</row>
    <row r="8" spans="1:10" ht="8.25" customHeight="1" x14ac:dyDescent="0.2">
      <c r="A8" s="9"/>
      <c r="B8" s="46"/>
      <c r="C8" s="46"/>
      <c r="D8" s="46"/>
      <c r="E8" s="46"/>
      <c r="F8" s="46"/>
      <c r="G8" s="46"/>
      <c r="H8" s="1"/>
      <c r="I8" s="1"/>
      <c r="J8" s="1"/>
    </row>
    <row r="9" spans="1:10" ht="15" customHeight="1" x14ac:dyDescent="0.2">
      <c r="A9" s="3" t="s">
        <v>310</v>
      </c>
      <c r="B9" s="84">
        <f>SUM(B10:B17)</f>
        <v>440</v>
      </c>
      <c r="C9" s="84">
        <f t="shared" ref="C9:G9" si="0">SUM(C10:C17)</f>
        <v>574</v>
      </c>
      <c r="D9" s="84">
        <f t="shared" si="0"/>
        <v>34</v>
      </c>
      <c r="E9" s="84">
        <f t="shared" si="0"/>
        <v>48</v>
      </c>
      <c r="F9" s="84">
        <f t="shared" si="0"/>
        <v>231</v>
      </c>
      <c r="G9" s="84">
        <f t="shared" si="0"/>
        <v>172</v>
      </c>
    </row>
    <row r="10" spans="1:10" ht="15" customHeight="1" x14ac:dyDescent="0.2">
      <c r="A10" s="187" t="s">
        <v>200</v>
      </c>
      <c r="B10" s="85">
        <v>41</v>
      </c>
      <c r="C10" s="85">
        <v>49</v>
      </c>
      <c r="D10" s="85">
        <v>0</v>
      </c>
      <c r="E10" s="85">
        <v>0</v>
      </c>
      <c r="F10" s="85">
        <v>18</v>
      </c>
      <c r="G10" s="85">
        <v>10</v>
      </c>
    </row>
    <row r="11" spans="1:10" ht="15" customHeight="1" x14ac:dyDescent="0.2">
      <c r="A11" s="187" t="s">
        <v>311</v>
      </c>
      <c r="B11" s="85">
        <v>183</v>
      </c>
      <c r="C11" s="85">
        <v>218</v>
      </c>
      <c r="D11" s="85">
        <v>1</v>
      </c>
      <c r="E11" s="85">
        <v>22</v>
      </c>
      <c r="F11" s="85">
        <v>56</v>
      </c>
      <c r="G11" s="85">
        <v>43</v>
      </c>
    </row>
    <row r="12" spans="1:10" ht="15" customHeight="1" x14ac:dyDescent="0.2">
      <c r="A12" s="187" t="s">
        <v>202</v>
      </c>
      <c r="B12" s="85">
        <v>0</v>
      </c>
      <c r="C12" s="85">
        <v>1</v>
      </c>
      <c r="D12" s="85">
        <v>0</v>
      </c>
      <c r="E12" s="85">
        <v>0</v>
      </c>
      <c r="F12" s="85">
        <v>0</v>
      </c>
      <c r="G12" s="85">
        <v>0</v>
      </c>
    </row>
    <row r="13" spans="1:10" ht="15" customHeight="1" x14ac:dyDescent="0.2">
      <c r="A13" s="187" t="s">
        <v>312</v>
      </c>
      <c r="B13" s="85">
        <v>177</v>
      </c>
      <c r="C13" s="85">
        <v>267</v>
      </c>
      <c r="D13" s="85">
        <v>16</v>
      </c>
      <c r="E13" s="85">
        <v>23</v>
      </c>
      <c r="F13" s="85">
        <v>144</v>
      </c>
      <c r="G13" s="85">
        <v>109</v>
      </c>
    </row>
    <row r="14" spans="1:10" ht="15" customHeight="1" x14ac:dyDescent="0.2">
      <c r="A14" s="187" t="s">
        <v>262</v>
      </c>
      <c r="B14" s="85">
        <v>14</v>
      </c>
      <c r="C14" s="85">
        <v>11</v>
      </c>
      <c r="D14" s="85">
        <v>0</v>
      </c>
      <c r="E14" s="85">
        <v>0</v>
      </c>
      <c r="F14" s="85">
        <v>0</v>
      </c>
      <c r="G14" s="85">
        <v>0</v>
      </c>
    </row>
    <row r="15" spans="1:10" ht="15" customHeight="1" x14ac:dyDescent="0.2">
      <c r="A15" s="187" t="s">
        <v>206</v>
      </c>
      <c r="B15" s="85">
        <v>17</v>
      </c>
      <c r="C15" s="85">
        <v>23</v>
      </c>
      <c r="D15" s="85">
        <v>16</v>
      </c>
      <c r="E15" s="85">
        <v>0</v>
      </c>
      <c r="F15" s="85">
        <v>8</v>
      </c>
      <c r="G15" s="85">
        <v>10</v>
      </c>
    </row>
    <row r="16" spans="1:10" ht="15" customHeight="1" x14ac:dyDescent="0.2">
      <c r="A16" s="187" t="s">
        <v>313</v>
      </c>
      <c r="B16" s="85">
        <v>1</v>
      </c>
      <c r="C16" s="85">
        <v>5</v>
      </c>
      <c r="D16" s="85">
        <v>0</v>
      </c>
      <c r="E16" s="85">
        <v>3</v>
      </c>
      <c r="F16" s="85">
        <v>2</v>
      </c>
      <c r="G16" s="85">
        <v>0</v>
      </c>
    </row>
    <row r="17" spans="1:7" ht="15" customHeight="1" thickBot="1" x14ac:dyDescent="0.25">
      <c r="A17" s="188" t="s">
        <v>211</v>
      </c>
      <c r="B17" s="154">
        <v>7</v>
      </c>
      <c r="C17" s="154">
        <v>0</v>
      </c>
      <c r="D17" s="154">
        <v>1</v>
      </c>
      <c r="E17" s="154">
        <v>0</v>
      </c>
      <c r="F17" s="154">
        <v>3</v>
      </c>
      <c r="G17" s="154">
        <v>0</v>
      </c>
    </row>
    <row r="18" spans="1:7" ht="15" customHeight="1" x14ac:dyDescent="0.2">
      <c r="A18" s="318" t="s">
        <v>346</v>
      </c>
      <c r="B18" s="318"/>
      <c r="C18" s="318"/>
      <c r="D18" s="318"/>
      <c r="E18" s="318"/>
      <c r="F18" s="181"/>
      <c r="G18" s="181"/>
    </row>
    <row r="19" spans="1:7" ht="15" customHeight="1" x14ac:dyDescent="0.2">
      <c r="A19" s="319" t="s">
        <v>373</v>
      </c>
      <c r="B19" s="319"/>
      <c r="C19" s="319"/>
      <c r="D19" s="319"/>
      <c r="E19" s="319"/>
      <c r="F19" s="319"/>
      <c r="G19" s="319"/>
    </row>
    <row r="20" spans="1:7" ht="39" customHeight="1" x14ac:dyDescent="0.2">
      <c r="A20" s="306" t="s">
        <v>222</v>
      </c>
      <c r="B20" s="306"/>
      <c r="C20" s="306"/>
      <c r="D20" s="306"/>
      <c r="E20" s="306"/>
      <c r="F20" s="306"/>
      <c r="G20" s="306"/>
    </row>
    <row r="21" spans="1:7" ht="15" customHeight="1" x14ac:dyDescent="0.2">
      <c r="A21" s="44" t="s">
        <v>314</v>
      </c>
      <c r="F21" s="5"/>
      <c r="G21" s="5"/>
    </row>
    <row r="22" spans="1:7" ht="15" customHeight="1" x14ac:dyDescent="0.2">
      <c r="A22" s="44" t="s">
        <v>315</v>
      </c>
      <c r="F22" s="5"/>
      <c r="G22" s="5"/>
    </row>
    <row r="23" spans="1:7" ht="15" customHeight="1" x14ac:dyDescent="0.2">
      <c r="A23" s="44" t="s">
        <v>213</v>
      </c>
      <c r="B23" s="44"/>
      <c r="C23" s="44"/>
      <c r="D23" s="44"/>
      <c r="E23" s="44"/>
    </row>
  </sheetData>
  <mergeCells count="4">
    <mergeCell ref="I2:I3"/>
    <mergeCell ref="A18:E18"/>
    <mergeCell ref="A19:G19"/>
    <mergeCell ref="A20:G20"/>
  </mergeCells>
  <hyperlinks>
    <hyperlink ref="I2" location="INDICE!A1" display="INDICE" xr:uid="{00000000-0004-0000-2100-000000000000}"/>
    <hyperlink ref="I2:I3" location="Contenido!A1" display="Contenido" xr:uid="{89904632-B622-4420-8324-D7AA25940BAA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41">
    <tabColor rgb="FFF2DAB1"/>
    <pageSetUpPr fitToPage="1"/>
  </sheetPr>
  <dimension ref="A1:J31"/>
  <sheetViews>
    <sheetView showGridLines="0" zoomScaleNormal="100" zoomScaleSheetLayoutView="100" workbookViewId="0">
      <selection activeCell="I2" sqref="I2:I3"/>
    </sheetView>
  </sheetViews>
  <sheetFormatPr baseColWidth="10" defaultColWidth="11.42578125" defaultRowHeight="15" customHeight="1" x14ac:dyDescent="0.2"/>
  <cols>
    <col min="1" max="1" width="46.140625" style="1" customWidth="1"/>
    <col min="2" max="2" width="9.7109375" style="1" customWidth="1"/>
    <col min="3" max="3" width="9.7109375" style="29" customWidth="1"/>
    <col min="4" max="4" width="9.28515625" style="29" customWidth="1"/>
    <col min="5" max="7" width="9.7109375" style="29" customWidth="1"/>
    <col min="8" max="16384" width="11.42578125" style="2"/>
  </cols>
  <sheetData>
    <row r="1" spans="1:10" ht="15" customHeight="1" x14ac:dyDescent="0.2">
      <c r="A1" s="156" t="s">
        <v>374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ht="15" customHeight="1" x14ac:dyDescent="0.2">
      <c r="A2" s="156" t="s">
        <v>308</v>
      </c>
      <c r="B2" s="156"/>
      <c r="C2" s="156"/>
      <c r="D2" s="156"/>
      <c r="E2" s="156"/>
      <c r="F2" s="156"/>
      <c r="G2" s="156"/>
      <c r="H2" s="1"/>
      <c r="I2" s="317" t="s">
        <v>0</v>
      </c>
      <c r="J2" s="1"/>
    </row>
    <row r="3" spans="1:10" ht="15" customHeight="1" x14ac:dyDescent="0.2">
      <c r="A3" s="189" t="s">
        <v>372</v>
      </c>
      <c r="B3" s="156"/>
      <c r="C3" s="156"/>
      <c r="D3" s="156"/>
      <c r="E3" s="156"/>
      <c r="F3" s="156"/>
      <c r="G3" s="156"/>
      <c r="H3" s="1"/>
      <c r="I3" s="317"/>
      <c r="J3" s="1"/>
    </row>
    <row r="4" spans="1:10" ht="15" customHeight="1" x14ac:dyDescent="0.2">
      <c r="A4" s="156" t="s">
        <v>317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15" customHeight="1" x14ac:dyDescent="0.2">
      <c r="A5" s="156" t="s">
        <v>357</v>
      </c>
      <c r="B5" s="156"/>
      <c r="C5" s="156"/>
      <c r="D5" s="156"/>
      <c r="E5" s="156"/>
      <c r="F5" s="156"/>
      <c r="G5" s="156"/>
      <c r="H5" s="1"/>
      <c r="I5" s="1"/>
      <c r="J5" s="1"/>
    </row>
    <row r="6" spans="1:10" ht="15" customHeight="1" x14ac:dyDescent="0.2">
      <c r="A6" s="156" t="s">
        <v>195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0" ht="21.75" customHeight="1" x14ac:dyDescent="0.2">
      <c r="A7" s="97" t="s">
        <v>318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  <c r="H7" s="1"/>
      <c r="I7" s="1"/>
      <c r="J7" s="1"/>
    </row>
    <row r="8" spans="1:10" ht="8.25" customHeight="1" x14ac:dyDescent="0.2">
      <c r="A8" s="9"/>
      <c r="B8" s="46"/>
      <c r="C8" s="46"/>
      <c r="D8" s="46"/>
      <c r="E8" s="46"/>
      <c r="F8" s="46"/>
      <c r="G8" s="46"/>
      <c r="H8" s="1"/>
      <c r="I8" s="1"/>
      <c r="J8" s="1"/>
    </row>
    <row r="9" spans="1:10" ht="15" customHeight="1" x14ac:dyDescent="0.2">
      <c r="A9" s="3" t="s">
        <v>310</v>
      </c>
      <c r="B9" s="84">
        <f>SUM(B10:B26)</f>
        <v>440</v>
      </c>
      <c r="C9" s="84">
        <f t="shared" ref="C9:G9" si="0">SUM(C10:C26)</f>
        <v>574</v>
      </c>
      <c r="D9" s="84">
        <f t="shared" si="0"/>
        <v>34</v>
      </c>
      <c r="E9" s="84">
        <f t="shared" si="0"/>
        <v>48</v>
      </c>
      <c r="F9" s="84">
        <f t="shared" si="0"/>
        <v>231</v>
      </c>
      <c r="G9" s="84">
        <f t="shared" si="0"/>
        <v>172</v>
      </c>
    </row>
    <row r="10" spans="1:10" ht="15" customHeight="1" x14ac:dyDescent="0.2">
      <c r="A10" s="190" t="s">
        <v>197</v>
      </c>
      <c r="B10" s="85">
        <v>45</v>
      </c>
      <c r="C10" s="85">
        <v>36</v>
      </c>
      <c r="D10" s="85">
        <v>1</v>
      </c>
      <c r="E10" s="85">
        <v>7</v>
      </c>
      <c r="F10" s="85">
        <v>37</v>
      </c>
      <c r="G10" s="85">
        <v>36</v>
      </c>
    </row>
    <row r="11" spans="1:10" ht="15" customHeight="1" x14ac:dyDescent="0.2">
      <c r="A11" s="190" t="s">
        <v>319</v>
      </c>
      <c r="B11" s="85">
        <v>22</v>
      </c>
      <c r="C11" s="85">
        <v>27</v>
      </c>
      <c r="D11" s="85">
        <v>9</v>
      </c>
      <c r="E11" s="85">
        <v>7</v>
      </c>
      <c r="F11" s="85">
        <v>18</v>
      </c>
      <c r="G11" s="85">
        <v>11</v>
      </c>
    </row>
    <row r="12" spans="1:10" ht="15" customHeight="1" x14ac:dyDescent="0.2">
      <c r="A12" s="190" t="s">
        <v>320</v>
      </c>
      <c r="B12" s="85">
        <v>348</v>
      </c>
      <c r="C12" s="85">
        <v>417</v>
      </c>
      <c r="D12" s="85">
        <v>16</v>
      </c>
      <c r="E12" s="85">
        <v>23</v>
      </c>
      <c r="F12" s="85">
        <v>106</v>
      </c>
      <c r="G12" s="85">
        <v>91</v>
      </c>
    </row>
    <row r="13" spans="1:10" ht="15" customHeight="1" x14ac:dyDescent="0.2">
      <c r="A13" s="190" t="s">
        <v>321</v>
      </c>
      <c r="B13" s="85">
        <v>10</v>
      </c>
      <c r="C13" s="85">
        <v>21</v>
      </c>
      <c r="D13" s="85">
        <v>3</v>
      </c>
      <c r="E13" s="85">
        <v>4</v>
      </c>
      <c r="F13" s="85">
        <v>8</v>
      </c>
      <c r="G13" s="85">
        <v>2</v>
      </c>
    </row>
    <row r="14" spans="1:10" ht="15" customHeight="1" x14ac:dyDescent="0.2">
      <c r="A14" s="190" t="s">
        <v>198</v>
      </c>
      <c r="B14" s="85">
        <v>0</v>
      </c>
      <c r="C14" s="85">
        <v>4</v>
      </c>
      <c r="D14" s="85">
        <v>1</v>
      </c>
      <c r="E14" s="85">
        <v>1</v>
      </c>
      <c r="F14" s="85">
        <v>5</v>
      </c>
      <c r="G14" s="85">
        <v>0</v>
      </c>
    </row>
    <row r="15" spans="1:10" ht="15" customHeight="1" x14ac:dyDescent="0.2">
      <c r="A15" s="190" t="s">
        <v>322</v>
      </c>
      <c r="B15" s="85">
        <v>0</v>
      </c>
      <c r="C15" s="85">
        <v>0</v>
      </c>
      <c r="D15" s="85">
        <v>0</v>
      </c>
      <c r="E15" s="85">
        <v>1</v>
      </c>
      <c r="F15" s="85">
        <v>0</v>
      </c>
      <c r="G15" s="85">
        <v>7</v>
      </c>
    </row>
    <row r="16" spans="1:10" ht="15" customHeight="1" x14ac:dyDescent="0.2">
      <c r="A16" s="190" t="s">
        <v>323</v>
      </c>
      <c r="B16" s="85">
        <v>2</v>
      </c>
      <c r="C16" s="85">
        <v>0</v>
      </c>
      <c r="D16" s="85">
        <v>0</v>
      </c>
      <c r="E16" s="85">
        <v>0</v>
      </c>
      <c r="F16" s="85">
        <v>1</v>
      </c>
      <c r="G16" s="85">
        <v>0</v>
      </c>
    </row>
    <row r="17" spans="1:7" ht="15" customHeight="1" x14ac:dyDescent="0.2">
      <c r="A17" s="190" t="s">
        <v>324</v>
      </c>
      <c r="B17" s="85">
        <v>0</v>
      </c>
      <c r="C17" s="85">
        <v>7</v>
      </c>
      <c r="D17" s="85">
        <v>3</v>
      </c>
      <c r="E17" s="85">
        <v>0</v>
      </c>
      <c r="F17" s="85">
        <v>3</v>
      </c>
      <c r="G17" s="85">
        <v>5</v>
      </c>
    </row>
    <row r="18" spans="1:7" ht="15" customHeight="1" x14ac:dyDescent="0.2">
      <c r="A18" s="190" t="s">
        <v>325</v>
      </c>
      <c r="B18" s="85">
        <v>0</v>
      </c>
      <c r="C18" s="85">
        <v>1</v>
      </c>
      <c r="D18" s="85">
        <v>1</v>
      </c>
      <c r="E18" s="85">
        <v>0</v>
      </c>
      <c r="F18" s="85">
        <v>0</v>
      </c>
      <c r="G18" s="85">
        <v>0</v>
      </c>
    </row>
    <row r="19" spans="1:7" ht="15" customHeight="1" x14ac:dyDescent="0.2">
      <c r="A19" s="190" t="s">
        <v>326</v>
      </c>
      <c r="B19" s="85">
        <v>0</v>
      </c>
      <c r="C19" s="85">
        <v>3</v>
      </c>
      <c r="D19" s="85">
        <v>0</v>
      </c>
      <c r="E19" s="85">
        <v>0</v>
      </c>
      <c r="F19" s="85">
        <v>0</v>
      </c>
      <c r="G19" s="85">
        <v>0</v>
      </c>
    </row>
    <row r="20" spans="1:7" ht="15" customHeight="1" x14ac:dyDescent="0.2">
      <c r="A20" s="190" t="s">
        <v>329</v>
      </c>
      <c r="B20" s="85" t="s">
        <v>261</v>
      </c>
      <c r="C20" s="85" t="s">
        <v>261</v>
      </c>
      <c r="D20" s="85" t="s">
        <v>261</v>
      </c>
      <c r="E20" s="85" t="s">
        <v>261</v>
      </c>
      <c r="F20" s="85" t="s">
        <v>261</v>
      </c>
      <c r="G20" s="85">
        <v>1</v>
      </c>
    </row>
    <row r="21" spans="1:7" ht="15" customHeight="1" x14ac:dyDescent="0.2">
      <c r="A21" s="190" t="s">
        <v>331</v>
      </c>
      <c r="B21" s="85">
        <v>0</v>
      </c>
      <c r="C21" s="85">
        <v>11</v>
      </c>
      <c r="D21" s="85">
        <v>0</v>
      </c>
      <c r="E21" s="85">
        <v>2</v>
      </c>
      <c r="F21" s="85">
        <v>18</v>
      </c>
      <c r="G21" s="85">
        <v>10</v>
      </c>
    </row>
    <row r="22" spans="1:7" ht="15" customHeight="1" x14ac:dyDescent="0.2">
      <c r="A22" s="190" t="s">
        <v>332</v>
      </c>
      <c r="B22" s="85">
        <v>7</v>
      </c>
      <c r="C22" s="85">
        <v>43</v>
      </c>
      <c r="D22" s="85">
        <v>0</v>
      </c>
      <c r="E22" s="85">
        <v>2</v>
      </c>
      <c r="F22" s="85">
        <v>33</v>
      </c>
      <c r="G22" s="85">
        <v>8</v>
      </c>
    </row>
    <row r="23" spans="1:7" ht="15" customHeight="1" x14ac:dyDescent="0.2">
      <c r="A23" s="190" t="s">
        <v>333</v>
      </c>
      <c r="B23" s="85">
        <v>0</v>
      </c>
      <c r="C23" s="85">
        <v>1</v>
      </c>
      <c r="D23" s="85">
        <v>0</v>
      </c>
      <c r="E23" s="85">
        <v>0</v>
      </c>
      <c r="F23" s="85">
        <v>0</v>
      </c>
      <c r="G23" s="85">
        <v>1</v>
      </c>
    </row>
    <row r="24" spans="1:7" ht="15" customHeight="1" x14ac:dyDescent="0.2">
      <c r="A24" s="190" t="s">
        <v>335</v>
      </c>
      <c r="B24" s="85">
        <v>6</v>
      </c>
      <c r="C24" s="85">
        <v>2</v>
      </c>
      <c r="D24" s="85">
        <v>0</v>
      </c>
      <c r="E24" s="85">
        <v>0</v>
      </c>
      <c r="F24" s="85">
        <v>0</v>
      </c>
      <c r="G24" s="85">
        <v>0</v>
      </c>
    </row>
    <row r="25" spans="1:7" ht="15" customHeight="1" x14ac:dyDescent="0.2">
      <c r="A25" s="190" t="s">
        <v>336</v>
      </c>
      <c r="B25" s="85">
        <v>0</v>
      </c>
      <c r="C25" s="85">
        <v>0</v>
      </c>
      <c r="D25" s="85">
        <v>0</v>
      </c>
      <c r="E25" s="85">
        <v>0</v>
      </c>
      <c r="F25" s="85">
        <v>1</v>
      </c>
      <c r="G25" s="85">
        <v>0</v>
      </c>
    </row>
    <row r="26" spans="1:7" ht="15" customHeight="1" thickBot="1" x14ac:dyDescent="0.25">
      <c r="A26" s="191" t="s">
        <v>337</v>
      </c>
      <c r="B26" s="154">
        <v>0</v>
      </c>
      <c r="C26" s="154">
        <v>1</v>
      </c>
      <c r="D26" s="154">
        <v>0</v>
      </c>
      <c r="E26" s="154">
        <v>1</v>
      </c>
      <c r="F26" s="154">
        <v>1</v>
      </c>
      <c r="G26" s="154">
        <v>0</v>
      </c>
    </row>
    <row r="27" spans="1:7" ht="15" customHeight="1" x14ac:dyDescent="0.2">
      <c r="A27" s="110" t="s">
        <v>346</v>
      </c>
      <c r="B27" s="110"/>
      <c r="C27" s="110"/>
      <c r="D27" s="110"/>
      <c r="E27" s="110"/>
      <c r="F27" s="28"/>
      <c r="G27" s="28"/>
    </row>
    <row r="28" spans="1:7" ht="15" customHeight="1" x14ac:dyDescent="0.2">
      <c r="A28" s="306" t="s">
        <v>347</v>
      </c>
      <c r="B28" s="306"/>
      <c r="C28" s="306"/>
      <c r="D28" s="306"/>
      <c r="E28" s="306"/>
      <c r="F28" s="306"/>
      <c r="G28" s="306"/>
    </row>
    <row r="29" spans="1:7" ht="28.5" customHeight="1" x14ac:dyDescent="0.2">
      <c r="A29" s="306" t="s">
        <v>348</v>
      </c>
      <c r="B29" s="306"/>
      <c r="C29" s="306"/>
      <c r="D29" s="306"/>
      <c r="E29" s="306"/>
      <c r="F29" s="306"/>
      <c r="G29" s="306"/>
    </row>
    <row r="30" spans="1:7" ht="28.5" customHeight="1" x14ac:dyDescent="0.2">
      <c r="A30" s="315" t="s">
        <v>349</v>
      </c>
      <c r="B30" s="315"/>
      <c r="C30" s="315"/>
      <c r="D30" s="315"/>
      <c r="E30" s="315"/>
      <c r="F30" s="315"/>
      <c r="G30" s="315"/>
    </row>
    <row r="31" spans="1:7" ht="15" customHeight="1" x14ac:dyDescent="0.2">
      <c r="A31" s="309" t="s">
        <v>213</v>
      </c>
      <c r="B31" s="309"/>
      <c r="C31" s="309"/>
      <c r="D31" s="309"/>
      <c r="E31" s="309"/>
    </row>
  </sheetData>
  <mergeCells count="5">
    <mergeCell ref="I2:I3"/>
    <mergeCell ref="A28:G28"/>
    <mergeCell ref="A29:G29"/>
    <mergeCell ref="A30:G30"/>
    <mergeCell ref="A31:E31"/>
  </mergeCells>
  <hyperlinks>
    <hyperlink ref="I2" location="INDICE!A1" display="INDICE" xr:uid="{00000000-0004-0000-2200-000000000000}"/>
    <hyperlink ref="I2:I3" location="Contenido!A1" display="Contenido" xr:uid="{211F8B28-549A-47F2-93DD-F5A6F43B952B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5">
    <tabColor rgb="FFF2DAB1"/>
    <pageSetUpPr fitToPage="1"/>
  </sheetPr>
  <dimension ref="A1:J41"/>
  <sheetViews>
    <sheetView showGridLines="0" zoomScaleNormal="100" zoomScaleSheetLayoutView="100" workbookViewId="0">
      <selection activeCell="I2" sqref="I2:I3"/>
    </sheetView>
  </sheetViews>
  <sheetFormatPr baseColWidth="10" defaultColWidth="11.42578125" defaultRowHeight="15" customHeight="1" x14ac:dyDescent="0.2"/>
  <cols>
    <col min="1" max="1" width="23" style="1" customWidth="1"/>
    <col min="2" max="3" width="9.85546875" style="1" customWidth="1"/>
    <col min="4" max="4" width="9.28515625" style="1" customWidth="1"/>
    <col min="5" max="7" width="9.85546875" style="1" customWidth="1"/>
    <col min="8" max="8" width="11.42578125" style="2"/>
    <col min="9" max="9" width="10.7109375" style="2" customWidth="1"/>
    <col min="10" max="16384" width="11.42578125" style="2"/>
  </cols>
  <sheetData>
    <row r="1" spans="1:10" ht="15" customHeight="1" x14ac:dyDescent="0.2">
      <c r="A1" s="156" t="s">
        <v>375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ht="15" customHeight="1" x14ac:dyDescent="0.2">
      <c r="A2" s="156" t="s">
        <v>308</v>
      </c>
      <c r="B2" s="156"/>
      <c r="C2" s="156"/>
      <c r="D2" s="156"/>
      <c r="E2" s="156"/>
      <c r="F2" s="156"/>
      <c r="G2" s="156"/>
      <c r="H2" s="1"/>
      <c r="I2" s="317" t="s">
        <v>0</v>
      </c>
      <c r="J2" s="1"/>
    </row>
    <row r="3" spans="1:10" ht="15" customHeight="1" x14ac:dyDescent="0.2">
      <c r="A3" s="189" t="s">
        <v>372</v>
      </c>
      <c r="B3" s="156"/>
      <c r="C3" s="156"/>
      <c r="D3" s="156"/>
      <c r="E3" s="156"/>
      <c r="F3" s="156"/>
      <c r="G3" s="156"/>
      <c r="H3" s="1"/>
      <c r="I3" s="317"/>
      <c r="J3" s="1"/>
    </row>
    <row r="4" spans="1:10" ht="15" customHeight="1" x14ac:dyDescent="0.2">
      <c r="A4" s="156" t="s">
        <v>361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15" customHeight="1" x14ac:dyDescent="0.2">
      <c r="A5" s="156" t="s">
        <v>357</v>
      </c>
      <c r="B5" s="156"/>
      <c r="C5" s="156"/>
      <c r="D5" s="156"/>
      <c r="E5" s="156"/>
      <c r="F5" s="156"/>
      <c r="G5" s="156"/>
      <c r="H5" s="1"/>
      <c r="I5" s="1"/>
      <c r="J5" s="1"/>
    </row>
    <row r="6" spans="1:10" ht="15" customHeight="1" x14ac:dyDescent="0.2">
      <c r="A6" s="156" t="s">
        <v>195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0" ht="21.75" customHeight="1" x14ac:dyDescent="0.2">
      <c r="A7" s="97" t="s">
        <v>225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  <c r="H7" s="1"/>
      <c r="I7" s="1"/>
      <c r="J7" s="1"/>
    </row>
    <row r="8" spans="1:10" ht="8.25" customHeight="1" x14ac:dyDescent="0.2">
      <c r="A8" s="9"/>
      <c r="B8" s="46"/>
      <c r="C8" s="46"/>
      <c r="D8" s="46"/>
      <c r="E8" s="46"/>
      <c r="F8" s="46"/>
      <c r="G8" s="46"/>
      <c r="H8" s="1"/>
      <c r="I8" s="1"/>
      <c r="J8" s="1"/>
    </row>
    <row r="9" spans="1:10" ht="15" customHeight="1" x14ac:dyDescent="0.2">
      <c r="A9" s="3" t="s">
        <v>310</v>
      </c>
      <c r="B9" s="84">
        <f>SUM(B10:B36)</f>
        <v>440</v>
      </c>
      <c r="C9" s="84">
        <f t="shared" ref="C9:G9" si="0">SUM(C10:C36)</f>
        <v>574</v>
      </c>
      <c r="D9" s="84">
        <f t="shared" si="0"/>
        <v>34</v>
      </c>
      <c r="E9" s="84">
        <f t="shared" si="0"/>
        <v>48</v>
      </c>
      <c r="F9" s="84">
        <f t="shared" si="0"/>
        <v>231</v>
      </c>
      <c r="G9" s="84">
        <f t="shared" si="0"/>
        <v>172</v>
      </c>
    </row>
    <row r="10" spans="1:10" ht="15" customHeight="1" x14ac:dyDescent="0.2">
      <c r="A10" s="32" t="s">
        <v>226</v>
      </c>
      <c r="B10" s="85">
        <v>27</v>
      </c>
      <c r="C10" s="85">
        <v>51</v>
      </c>
      <c r="D10" s="85">
        <v>4</v>
      </c>
      <c r="E10" s="85">
        <v>0</v>
      </c>
      <c r="F10" s="85">
        <v>10</v>
      </c>
      <c r="G10" s="85">
        <v>11</v>
      </c>
    </row>
    <row r="11" spans="1:10" ht="15" customHeight="1" x14ac:dyDescent="0.2">
      <c r="A11" s="32" t="s">
        <v>227</v>
      </c>
      <c r="B11" s="85">
        <v>10</v>
      </c>
      <c r="C11" s="85">
        <v>23</v>
      </c>
      <c r="D11" s="85">
        <v>0</v>
      </c>
      <c r="E11" s="85">
        <v>5</v>
      </c>
      <c r="F11" s="85">
        <v>6</v>
      </c>
      <c r="G11" s="85">
        <v>10</v>
      </c>
    </row>
    <row r="12" spans="1:10" ht="15" customHeight="1" x14ac:dyDescent="0.2">
      <c r="A12" s="32" t="s">
        <v>228</v>
      </c>
      <c r="B12" s="85">
        <v>25</v>
      </c>
      <c r="C12" s="85">
        <v>25</v>
      </c>
      <c r="D12" s="85">
        <v>7</v>
      </c>
      <c r="E12" s="85">
        <v>0</v>
      </c>
      <c r="F12" s="85">
        <v>50</v>
      </c>
      <c r="G12" s="85">
        <v>4</v>
      </c>
    </row>
    <row r="13" spans="1:10" ht="15" customHeight="1" x14ac:dyDescent="0.2">
      <c r="A13" s="32" t="s">
        <v>229</v>
      </c>
      <c r="B13" s="85">
        <v>28</v>
      </c>
      <c r="C13" s="85">
        <v>27</v>
      </c>
      <c r="D13" s="85">
        <v>0</v>
      </c>
      <c r="E13" s="85">
        <v>0</v>
      </c>
      <c r="F13" s="85">
        <v>11</v>
      </c>
      <c r="G13" s="85">
        <v>10</v>
      </c>
    </row>
    <row r="14" spans="1:10" ht="15" customHeight="1" x14ac:dyDescent="0.2">
      <c r="A14" s="32" t="s">
        <v>230</v>
      </c>
      <c r="B14" s="85">
        <v>2</v>
      </c>
      <c r="C14" s="85">
        <v>11</v>
      </c>
      <c r="D14" s="85">
        <v>0</v>
      </c>
      <c r="E14" s="85">
        <v>0</v>
      </c>
      <c r="F14" s="85">
        <v>1</v>
      </c>
      <c r="G14" s="85">
        <v>1</v>
      </c>
    </row>
    <row r="15" spans="1:10" ht="15" customHeight="1" x14ac:dyDescent="0.2">
      <c r="A15" s="32" t="s">
        <v>231</v>
      </c>
      <c r="B15" s="85">
        <v>5</v>
      </c>
      <c r="C15" s="85">
        <v>12</v>
      </c>
      <c r="D15" s="85">
        <v>3</v>
      </c>
      <c r="E15" s="85">
        <v>1</v>
      </c>
      <c r="F15" s="85">
        <v>6</v>
      </c>
      <c r="G15" s="85">
        <v>1</v>
      </c>
    </row>
    <row r="16" spans="1:10" ht="15" customHeight="1" x14ac:dyDescent="0.2">
      <c r="A16" s="32" t="s">
        <v>232</v>
      </c>
      <c r="B16" s="85">
        <v>0</v>
      </c>
      <c r="C16" s="85">
        <v>2</v>
      </c>
      <c r="D16" s="85">
        <v>0</v>
      </c>
      <c r="E16" s="85">
        <v>1</v>
      </c>
      <c r="F16" s="85">
        <v>0</v>
      </c>
      <c r="G16" s="85">
        <v>2</v>
      </c>
    </row>
    <row r="17" spans="1:7" ht="15" customHeight="1" x14ac:dyDescent="0.2">
      <c r="A17" s="32" t="s">
        <v>233</v>
      </c>
      <c r="B17" s="85">
        <v>77</v>
      </c>
      <c r="C17" s="85">
        <v>36</v>
      </c>
      <c r="D17" s="85">
        <v>0</v>
      </c>
      <c r="E17" s="85">
        <v>3</v>
      </c>
      <c r="F17" s="85">
        <v>11</v>
      </c>
      <c r="G17" s="85">
        <v>13</v>
      </c>
    </row>
    <row r="18" spans="1:7" ht="15" customHeight="1" x14ac:dyDescent="0.2">
      <c r="A18" s="32" t="s">
        <v>234</v>
      </c>
      <c r="B18" s="85">
        <v>45</v>
      </c>
      <c r="C18" s="85">
        <v>23</v>
      </c>
      <c r="D18" s="85">
        <v>0</v>
      </c>
      <c r="E18" s="85">
        <v>7</v>
      </c>
      <c r="F18" s="85">
        <v>13</v>
      </c>
      <c r="G18" s="85">
        <v>5</v>
      </c>
    </row>
    <row r="19" spans="1:7" ht="15" customHeight="1" x14ac:dyDescent="0.2">
      <c r="A19" s="32" t="s">
        <v>235</v>
      </c>
      <c r="B19" s="85">
        <v>12</v>
      </c>
      <c r="C19" s="85">
        <v>33</v>
      </c>
      <c r="D19" s="85">
        <v>0</v>
      </c>
      <c r="E19" s="85">
        <v>3</v>
      </c>
      <c r="F19" s="85">
        <v>2</v>
      </c>
      <c r="G19" s="85">
        <v>30</v>
      </c>
    </row>
    <row r="20" spans="1:7" ht="15" customHeight="1" x14ac:dyDescent="0.2">
      <c r="A20" s="32" t="s">
        <v>236</v>
      </c>
      <c r="B20" s="85">
        <v>9</v>
      </c>
      <c r="C20" s="85">
        <v>13</v>
      </c>
      <c r="D20" s="85">
        <v>0</v>
      </c>
      <c r="E20" s="85">
        <v>0</v>
      </c>
      <c r="F20" s="85">
        <v>0</v>
      </c>
      <c r="G20" s="85">
        <v>5</v>
      </c>
    </row>
    <row r="21" spans="1:7" ht="15" customHeight="1" x14ac:dyDescent="0.2">
      <c r="A21" s="32" t="s">
        <v>237</v>
      </c>
      <c r="B21" s="85">
        <v>64</v>
      </c>
      <c r="C21" s="85">
        <v>34</v>
      </c>
      <c r="D21" s="85">
        <v>0</v>
      </c>
      <c r="E21" s="85">
        <v>1</v>
      </c>
      <c r="F21" s="85">
        <v>1</v>
      </c>
      <c r="G21" s="85">
        <v>11</v>
      </c>
    </row>
    <row r="22" spans="1:7" ht="15" customHeight="1" x14ac:dyDescent="0.2">
      <c r="A22" s="32" t="s">
        <v>238</v>
      </c>
      <c r="B22" s="85">
        <v>4</v>
      </c>
      <c r="C22" s="85">
        <v>6</v>
      </c>
      <c r="D22" s="85">
        <v>0</v>
      </c>
      <c r="E22" s="85">
        <v>1</v>
      </c>
      <c r="F22" s="85">
        <v>4</v>
      </c>
      <c r="G22" s="85">
        <v>3</v>
      </c>
    </row>
    <row r="23" spans="1:7" ht="15" customHeight="1" x14ac:dyDescent="0.2">
      <c r="A23" s="32" t="s">
        <v>239</v>
      </c>
      <c r="B23" s="85">
        <v>43</v>
      </c>
      <c r="C23" s="85">
        <v>35</v>
      </c>
      <c r="D23" s="85">
        <v>1</v>
      </c>
      <c r="E23" s="85">
        <v>1</v>
      </c>
      <c r="F23" s="85">
        <v>30</v>
      </c>
      <c r="G23" s="85">
        <v>12</v>
      </c>
    </row>
    <row r="24" spans="1:7" ht="15" customHeight="1" x14ac:dyDescent="0.2">
      <c r="A24" s="32" t="s">
        <v>240</v>
      </c>
      <c r="B24" s="85">
        <v>2</v>
      </c>
      <c r="C24" s="85">
        <v>2</v>
      </c>
      <c r="D24" s="85">
        <v>0</v>
      </c>
      <c r="E24" s="85">
        <v>0</v>
      </c>
      <c r="F24" s="85">
        <v>14</v>
      </c>
      <c r="G24" s="85">
        <v>5</v>
      </c>
    </row>
    <row r="25" spans="1:7" ht="15" customHeight="1" x14ac:dyDescent="0.2">
      <c r="A25" s="32" t="s">
        <v>241</v>
      </c>
      <c r="B25" s="85">
        <v>3</v>
      </c>
      <c r="C25" s="85">
        <v>23</v>
      </c>
      <c r="D25" s="85">
        <v>0</v>
      </c>
      <c r="E25" s="85">
        <v>15</v>
      </c>
      <c r="F25" s="85">
        <v>11</v>
      </c>
      <c r="G25" s="85">
        <v>12</v>
      </c>
    </row>
    <row r="26" spans="1:7" ht="15" customHeight="1" x14ac:dyDescent="0.2">
      <c r="A26" s="32" t="s">
        <v>242</v>
      </c>
      <c r="B26" s="85">
        <v>3</v>
      </c>
      <c r="C26" s="85">
        <v>34</v>
      </c>
      <c r="D26" s="85">
        <v>3</v>
      </c>
      <c r="E26" s="85">
        <v>1</v>
      </c>
      <c r="F26" s="85">
        <v>3</v>
      </c>
      <c r="G26" s="85">
        <v>7</v>
      </c>
    </row>
    <row r="27" spans="1:7" ht="15" customHeight="1" x14ac:dyDescent="0.2">
      <c r="A27" s="32" t="s">
        <v>243</v>
      </c>
      <c r="B27" s="85">
        <v>7</v>
      </c>
      <c r="C27" s="85">
        <v>17</v>
      </c>
      <c r="D27" s="85">
        <v>0</v>
      </c>
      <c r="E27" s="85">
        <v>2</v>
      </c>
      <c r="F27" s="85">
        <v>4</v>
      </c>
      <c r="G27" s="85">
        <v>9</v>
      </c>
    </row>
    <row r="28" spans="1:7" ht="15" customHeight="1" x14ac:dyDescent="0.2">
      <c r="A28" s="32" t="s">
        <v>244</v>
      </c>
      <c r="B28" s="85">
        <v>16</v>
      </c>
      <c r="C28" s="85">
        <v>14</v>
      </c>
      <c r="D28" s="85">
        <v>0</v>
      </c>
      <c r="E28" s="85">
        <v>0</v>
      </c>
      <c r="F28" s="85">
        <v>0</v>
      </c>
      <c r="G28" s="85">
        <v>0</v>
      </c>
    </row>
    <row r="29" spans="1:7" ht="15" customHeight="1" x14ac:dyDescent="0.2">
      <c r="A29" s="32" t="s">
        <v>245</v>
      </c>
      <c r="B29" s="85">
        <v>14</v>
      </c>
      <c r="C29" s="85">
        <v>64</v>
      </c>
      <c r="D29" s="85">
        <v>1</v>
      </c>
      <c r="E29" s="85">
        <v>0</v>
      </c>
      <c r="F29" s="85">
        <v>23</v>
      </c>
      <c r="G29" s="85">
        <v>2</v>
      </c>
    </row>
    <row r="30" spans="1:7" ht="15" customHeight="1" x14ac:dyDescent="0.2">
      <c r="A30" s="32" t="s">
        <v>246</v>
      </c>
      <c r="B30" s="85">
        <v>14</v>
      </c>
      <c r="C30" s="85">
        <v>26</v>
      </c>
      <c r="D30" s="85">
        <v>0</v>
      </c>
      <c r="E30" s="85">
        <v>3</v>
      </c>
      <c r="F30" s="85">
        <v>5</v>
      </c>
      <c r="G30" s="85">
        <v>3</v>
      </c>
    </row>
    <row r="31" spans="1:7" ht="15" customHeight="1" x14ac:dyDescent="0.2">
      <c r="A31" s="32" t="s">
        <v>247</v>
      </c>
      <c r="B31" s="85">
        <v>3</v>
      </c>
      <c r="C31" s="85">
        <v>3</v>
      </c>
      <c r="D31" s="85">
        <v>0</v>
      </c>
      <c r="E31" s="85">
        <v>0</v>
      </c>
      <c r="F31" s="85">
        <v>6</v>
      </c>
      <c r="G31" s="85">
        <v>0</v>
      </c>
    </row>
    <row r="32" spans="1:7" ht="15" customHeight="1" x14ac:dyDescent="0.2">
      <c r="A32" s="32" t="s">
        <v>248</v>
      </c>
      <c r="B32" s="85">
        <v>2</v>
      </c>
      <c r="C32" s="85">
        <v>2</v>
      </c>
      <c r="D32" s="85">
        <v>0</v>
      </c>
      <c r="E32" s="85">
        <v>0</v>
      </c>
      <c r="F32" s="85">
        <v>2</v>
      </c>
      <c r="G32" s="85">
        <v>6</v>
      </c>
    </row>
    <row r="33" spans="1:7" ht="15" customHeight="1" x14ac:dyDescent="0.2">
      <c r="A33" s="32" t="s">
        <v>249</v>
      </c>
      <c r="B33" s="85">
        <v>1</v>
      </c>
      <c r="C33" s="85">
        <v>0</v>
      </c>
      <c r="D33" s="85">
        <v>0</v>
      </c>
      <c r="E33" s="85">
        <v>0</v>
      </c>
      <c r="F33" s="85">
        <v>0</v>
      </c>
      <c r="G33" s="85">
        <v>0</v>
      </c>
    </row>
    <row r="34" spans="1:7" ht="15" customHeight="1" x14ac:dyDescent="0.2">
      <c r="A34" s="32" t="s">
        <v>250</v>
      </c>
      <c r="B34" s="85">
        <v>17</v>
      </c>
      <c r="C34" s="85">
        <v>16</v>
      </c>
      <c r="D34" s="85">
        <v>0</v>
      </c>
      <c r="E34" s="85">
        <v>4</v>
      </c>
      <c r="F34" s="85">
        <v>5</v>
      </c>
      <c r="G34" s="85">
        <v>4</v>
      </c>
    </row>
    <row r="35" spans="1:7" ht="15" customHeight="1" x14ac:dyDescent="0.2">
      <c r="A35" s="32" t="s">
        <v>251</v>
      </c>
      <c r="B35" s="85">
        <v>7</v>
      </c>
      <c r="C35" s="85">
        <v>41</v>
      </c>
      <c r="D35" s="85">
        <v>6</v>
      </c>
      <c r="E35" s="85">
        <v>0</v>
      </c>
      <c r="F35" s="85">
        <v>13</v>
      </c>
      <c r="G35" s="85">
        <v>5</v>
      </c>
    </row>
    <row r="36" spans="1:7" ht="15" customHeight="1" thickBot="1" x14ac:dyDescent="0.25">
      <c r="A36" s="183" t="s">
        <v>252</v>
      </c>
      <c r="B36" s="154">
        <v>0</v>
      </c>
      <c r="C36" s="154">
        <v>1</v>
      </c>
      <c r="D36" s="154">
        <v>9</v>
      </c>
      <c r="E36" s="154">
        <v>0</v>
      </c>
      <c r="F36" s="154">
        <v>0</v>
      </c>
      <c r="G36" s="154">
        <v>1</v>
      </c>
    </row>
    <row r="37" spans="1:7" ht="15" customHeight="1" x14ac:dyDescent="0.2">
      <c r="A37" s="110" t="s">
        <v>346</v>
      </c>
      <c r="B37" s="110"/>
      <c r="C37" s="110"/>
      <c r="D37" s="110"/>
      <c r="E37" s="110"/>
      <c r="F37" s="28"/>
      <c r="G37" s="28"/>
    </row>
    <row r="38" spans="1:7" ht="15" customHeight="1" x14ac:dyDescent="0.2">
      <c r="A38" s="306" t="s">
        <v>347</v>
      </c>
      <c r="B38" s="306"/>
      <c r="C38" s="306"/>
      <c r="D38" s="306"/>
      <c r="E38" s="306"/>
      <c r="F38" s="306"/>
      <c r="G38" s="306"/>
    </row>
    <row r="39" spans="1:7" ht="36.75" customHeight="1" x14ac:dyDescent="0.2">
      <c r="A39" s="306" t="s">
        <v>348</v>
      </c>
      <c r="B39" s="306"/>
      <c r="C39" s="306"/>
      <c r="D39" s="306"/>
      <c r="E39" s="306"/>
      <c r="F39" s="306"/>
      <c r="G39" s="306"/>
    </row>
    <row r="40" spans="1:7" ht="36.75" customHeight="1" x14ac:dyDescent="0.2">
      <c r="A40" s="315" t="s">
        <v>349</v>
      </c>
      <c r="B40" s="315"/>
      <c r="C40" s="315"/>
      <c r="D40" s="315"/>
      <c r="E40" s="315"/>
      <c r="F40" s="315"/>
      <c r="G40" s="315"/>
    </row>
    <row r="41" spans="1:7" ht="15" customHeight="1" x14ac:dyDescent="0.2">
      <c r="A41" s="309" t="s">
        <v>213</v>
      </c>
      <c r="B41" s="309"/>
      <c r="C41" s="309"/>
      <c r="D41" s="309"/>
      <c r="E41" s="309"/>
      <c r="F41" s="5"/>
      <c r="G41" s="5"/>
    </row>
  </sheetData>
  <mergeCells count="5">
    <mergeCell ref="A41:E41"/>
    <mergeCell ref="I2:I3"/>
    <mergeCell ref="A38:G38"/>
    <mergeCell ref="A40:G40"/>
    <mergeCell ref="A39:G39"/>
  </mergeCells>
  <hyperlinks>
    <hyperlink ref="I2" location="INDICE!A1" display="INDICE" xr:uid="{00000000-0004-0000-2300-000000000000}"/>
    <hyperlink ref="I2:I3" location="Contenido!A1" display="Contenido" xr:uid="{54FAA5EB-01ED-4FD4-88B0-083653E0EB9A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6">
    <tabColor rgb="FFC1C5C8"/>
    <pageSetUpPr fitToPage="1"/>
  </sheetPr>
  <dimension ref="A1:J22"/>
  <sheetViews>
    <sheetView showGridLines="0" zoomScaleNormal="100" zoomScaleSheetLayoutView="100" workbookViewId="0">
      <selection activeCell="I2" sqref="I2:I3"/>
    </sheetView>
  </sheetViews>
  <sheetFormatPr baseColWidth="10" defaultColWidth="23.42578125" defaultRowHeight="15" customHeight="1" x14ac:dyDescent="0.2"/>
  <cols>
    <col min="1" max="1" width="33.28515625" style="1" customWidth="1"/>
    <col min="2" max="3" width="9.7109375" style="1" customWidth="1"/>
    <col min="4" max="4" width="9.28515625" style="1" customWidth="1"/>
    <col min="5" max="7" width="9.7109375" style="1" customWidth="1"/>
    <col min="8" max="98" width="10.7109375" style="2" customWidth="1"/>
    <col min="99" max="16384" width="23.42578125" style="2"/>
  </cols>
  <sheetData>
    <row r="1" spans="1:10" ht="15" customHeight="1" x14ac:dyDescent="0.2">
      <c r="A1" s="156" t="s">
        <v>376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ht="15" customHeight="1" x14ac:dyDescent="0.2">
      <c r="A2" s="156" t="s">
        <v>308</v>
      </c>
      <c r="B2" s="156"/>
      <c r="C2" s="156"/>
      <c r="D2" s="156"/>
      <c r="E2" s="156"/>
      <c r="F2" s="156"/>
      <c r="G2" s="156"/>
      <c r="H2" s="1"/>
      <c r="I2" s="317" t="s">
        <v>0</v>
      </c>
      <c r="J2" s="1"/>
    </row>
    <row r="3" spans="1:10" ht="15" customHeight="1" x14ac:dyDescent="0.2">
      <c r="A3" s="189" t="s">
        <v>377</v>
      </c>
      <c r="B3" s="156"/>
      <c r="C3" s="156"/>
      <c r="D3" s="156"/>
      <c r="E3" s="156"/>
      <c r="F3" s="156"/>
      <c r="G3" s="156"/>
      <c r="H3" s="1"/>
      <c r="I3" s="317"/>
      <c r="J3" s="1"/>
    </row>
    <row r="4" spans="1:10" ht="15" customHeight="1" x14ac:dyDescent="0.2">
      <c r="A4" s="156" t="s">
        <v>309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15" customHeight="1" x14ac:dyDescent="0.2">
      <c r="A5" s="156" t="s">
        <v>357</v>
      </c>
      <c r="B5" s="156"/>
      <c r="C5" s="156"/>
      <c r="D5" s="156"/>
      <c r="E5" s="156"/>
      <c r="F5" s="156"/>
      <c r="G5" s="156"/>
      <c r="H5" s="1"/>
      <c r="I5" s="1"/>
      <c r="J5" s="1"/>
    </row>
    <row r="6" spans="1:10" ht="15" customHeight="1" x14ac:dyDescent="0.2">
      <c r="A6" s="156" t="s">
        <v>195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0" ht="21.75" customHeight="1" x14ac:dyDescent="0.2">
      <c r="A7" s="97" t="s">
        <v>196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</row>
    <row r="8" spans="1:10" ht="8.25" customHeight="1" x14ac:dyDescent="0.2">
      <c r="A8" s="9"/>
      <c r="B8" s="46"/>
      <c r="C8" s="46"/>
      <c r="D8" s="46"/>
      <c r="E8" s="46"/>
      <c r="F8" s="46"/>
      <c r="G8" s="46"/>
      <c r="H8" s="1"/>
      <c r="I8" s="1"/>
      <c r="J8" s="1"/>
    </row>
    <row r="9" spans="1:10" ht="15" customHeight="1" x14ac:dyDescent="0.2">
      <c r="A9" s="3" t="s">
        <v>310</v>
      </c>
      <c r="B9" s="84">
        <f t="shared" ref="B9:G9" si="0">SUM(B10:B16)</f>
        <v>372</v>
      </c>
      <c r="C9" s="84">
        <f t="shared" si="0"/>
        <v>285</v>
      </c>
      <c r="D9" s="84">
        <f t="shared" si="0"/>
        <v>51</v>
      </c>
      <c r="E9" s="84">
        <f t="shared" si="0"/>
        <v>117</v>
      </c>
      <c r="F9" s="84">
        <f t="shared" si="0"/>
        <v>246</v>
      </c>
      <c r="G9" s="84">
        <f t="shared" si="0"/>
        <v>318</v>
      </c>
    </row>
    <row r="10" spans="1:10" ht="15" customHeight="1" x14ac:dyDescent="0.2">
      <c r="A10" s="187" t="s">
        <v>200</v>
      </c>
      <c r="B10" s="85">
        <v>3</v>
      </c>
      <c r="C10" s="85">
        <v>7</v>
      </c>
      <c r="D10" s="85">
        <v>2</v>
      </c>
      <c r="E10" s="85">
        <v>0</v>
      </c>
      <c r="F10" s="85">
        <v>7</v>
      </c>
      <c r="G10" s="85">
        <v>14</v>
      </c>
    </row>
    <row r="11" spans="1:10" ht="15" customHeight="1" x14ac:dyDescent="0.2">
      <c r="A11" s="187" t="s">
        <v>311</v>
      </c>
      <c r="B11" s="85">
        <v>39</v>
      </c>
      <c r="C11" s="85">
        <v>83</v>
      </c>
      <c r="D11" s="85">
        <v>7</v>
      </c>
      <c r="E11" s="85">
        <v>42</v>
      </c>
      <c r="F11" s="85">
        <v>82</v>
      </c>
      <c r="G11" s="85">
        <v>76</v>
      </c>
    </row>
    <row r="12" spans="1:10" ht="15" customHeight="1" x14ac:dyDescent="0.2">
      <c r="A12" s="187" t="s">
        <v>202</v>
      </c>
      <c r="B12" s="85">
        <v>0</v>
      </c>
      <c r="C12" s="85">
        <v>0</v>
      </c>
      <c r="D12" s="85">
        <v>0</v>
      </c>
      <c r="E12" s="85">
        <v>0</v>
      </c>
      <c r="F12" s="85">
        <v>1</v>
      </c>
      <c r="G12" s="85">
        <v>0</v>
      </c>
    </row>
    <row r="13" spans="1:10" ht="15" customHeight="1" x14ac:dyDescent="0.2">
      <c r="A13" s="187" t="s">
        <v>312</v>
      </c>
      <c r="B13" s="85">
        <v>326</v>
      </c>
      <c r="C13" s="85">
        <v>186</v>
      </c>
      <c r="D13" s="85">
        <v>41</v>
      </c>
      <c r="E13" s="85">
        <v>74</v>
      </c>
      <c r="F13" s="85">
        <v>155</v>
      </c>
      <c r="G13" s="85">
        <v>217</v>
      </c>
    </row>
    <row r="14" spans="1:10" ht="15" customHeight="1" x14ac:dyDescent="0.2">
      <c r="A14" s="187" t="s">
        <v>262</v>
      </c>
      <c r="B14" s="85">
        <v>1</v>
      </c>
      <c r="C14" s="85">
        <v>2</v>
      </c>
      <c r="D14" s="85">
        <v>0</v>
      </c>
      <c r="E14" s="85">
        <v>0</v>
      </c>
      <c r="F14" s="85">
        <v>0</v>
      </c>
      <c r="G14" s="85">
        <v>0</v>
      </c>
    </row>
    <row r="15" spans="1:10" ht="15" customHeight="1" x14ac:dyDescent="0.2">
      <c r="A15" s="187" t="s">
        <v>206</v>
      </c>
      <c r="B15" s="85">
        <v>2</v>
      </c>
      <c r="C15" s="85">
        <v>6</v>
      </c>
      <c r="D15" s="85">
        <v>1</v>
      </c>
      <c r="E15" s="85">
        <v>1</v>
      </c>
      <c r="F15" s="85">
        <v>1</v>
      </c>
      <c r="G15" s="85">
        <v>11</v>
      </c>
    </row>
    <row r="16" spans="1:10" ht="15" customHeight="1" thickBot="1" x14ac:dyDescent="0.25">
      <c r="A16" s="188" t="s">
        <v>313</v>
      </c>
      <c r="B16" s="154">
        <v>1</v>
      </c>
      <c r="C16" s="154">
        <v>1</v>
      </c>
      <c r="D16" s="154">
        <v>0</v>
      </c>
      <c r="E16" s="154">
        <v>0</v>
      </c>
      <c r="F16" s="154">
        <v>0</v>
      </c>
      <c r="G16" s="154">
        <v>0</v>
      </c>
    </row>
    <row r="17" spans="1:7" ht="15" customHeight="1" x14ac:dyDescent="0.2">
      <c r="A17" s="318" t="s">
        <v>346</v>
      </c>
      <c r="B17" s="318"/>
      <c r="C17" s="318"/>
      <c r="D17" s="318"/>
      <c r="E17" s="318"/>
      <c r="F17" s="181"/>
      <c r="G17" s="181"/>
    </row>
    <row r="18" spans="1:7" ht="15" customHeight="1" x14ac:dyDescent="0.2">
      <c r="A18" s="319" t="s">
        <v>373</v>
      </c>
      <c r="B18" s="319"/>
      <c r="C18" s="319"/>
      <c r="D18" s="319"/>
      <c r="E18" s="319"/>
      <c r="F18" s="319"/>
      <c r="G18" s="319"/>
    </row>
    <row r="19" spans="1:7" ht="41.25" customHeight="1" x14ac:dyDescent="0.2">
      <c r="A19" s="306" t="s">
        <v>222</v>
      </c>
      <c r="B19" s="306"/>
      <c r="C19" s="306"/>
      <c r="D19" s="306"/>
      <c r="E19" s="306"/>
      <c r="F19" s="306"/>
      <c r="G19" s="306"/>
    </row>
    <row r="20" spans="1:7" ht="15" customHeight="1" x14ac:dyDescent="0.2">
      <c r="A20" s="44" t="s">
        <v>314</v>
      </c>
      <c r="F20" s="5"/>
      <c r="G20" s="5"/>
    </row>
    <row r="21" spans="1:7" ht="15" customHeight="1" x14ac:dyDescent="0.2">
      <c r="A21" s="44" t="s">
        <v>315</v>
      </c>
      <c r="F21" s="5"/>
      <c r="G21" s="5"/>
    </row>
    <row r="22" spans="1:7" ht="15" customHeight="1" x14ac:dyDescent="0.2">
      <c r="A22" s="44" t="s">
        <v>213</v>
      </c>
      <c r="B22" s="44"/>
      <c r="C22" s="44"/>
      <c r="D22" s="44"/>
      <c r="E22" s="44"/>
      <c r="F22" s="7"/>
      <c r="G22" s="7"/>
    </row>
  </sheetData>
  <mergeCells count="4">
    <mergeCell ref="A19:G19"/>
    <mergeCell ref="I2:I3"/>
    <mergeCell ref="A17:E17"/>
    <mergeCell ref="A18:G18"/>
  </mergeCells>
  <hyperlinks>
    <hyperlink ref="I2" location="INDICE!A1" display="INDICE" xr:uid="{00000000-0004-0000-2400-000000000000}"/>
    <hyperlink ref="I2:I3" location="Contenido!A1" display="Contenido" xr:uid="{25E05878-8D78-4F7A-9F05-9B57A23D9DD5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37">
    <tabColor rgb="FFC1C5C8"/>
    <pageSetUpPr fitToPage="1"/>
  </sheetPr>
  <dimension ref="A1:J31"/>
  <sheetViews>
    <sheetView showGridLines="0" zoomScaleNormal="100" zoomScaleSheetLayoutView="100" workbookViewId="0">
      <selection activeCell="I2" sqref="I2:I3"/>
    </sheetView>
  </sheetViews>
  <sheetFormatPr baseColWidth="10" defaultColWidth="11.42578125" defaultRowHeight="15" customHeight="1" x14ac:dyDescent="0.2"/>
  <cols>
    <col min="1" max="1" width="63.140625" style="1" customWidth="1"/>
    <col min="2" max="2" width="9.7109375" style="1" customWidth="1"/>
    <col min="3" max="3" width="9.7109375" style="29" customWidth="1"/>
    <col min="4" max="4" width="9.28515625" style="29" customWidth="1"/>
    <col min="5" max="7" width="9.7109375" style="29" customWidth="1"/>
    <col min="8" max="16384" width="11.42578125" style="2"/>
  </cols>
  <sheetData>
    <row r="1" spans="1:10" ht="15" customHeight="1" x14ac:dyDescent="0.2">
      <c r="A1" s="156" t="s">
        <v>378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ht="15" customHeight="1" x14ac:dyDescent="0.2">
      <c r="A2" s="156" t="s">
        <v>308</v>
      </c>
      <c r="B2" s="156"/>
      <c r="C2" s="156"/>
      <c r="D2" s="156"/>
      <c r="E2" s="156"/>
      <c r="F2" s="156"/>
      <c r="G2" s="156"/>
      <c r="H2" s="1"/>
      <c r="I2" s="317" t="s">
        <v>0</v>
      </c>
      <c r="J2" s="1"/>
    </row>
    <row r="3" spans="1:10" ht="15" customHeight="1" x14ac:dyDescent="0.2">
      <c r="A3" s="189" t="s">
        <v>377</v>
      </c>
      <c r="B3" s="156"/>
      <c r="C3" s="156"/>
      <c r="D3" s="156"/>
      <c r="E3" s="156"/>
      <c r="F3" s="156"/>
      <c r="G3" s="156"/>
      <c r="H3" s="1"/>
      <c r="I3" s="317"/>
      <c r="J3" s="1"/>
    </row>
    <row r="4" spans="1:10" ht="15" customHeight="1" x14ac:dyDescent="0.2">
      <c r="A4" s="156" t="s">
        <v>317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15" customHeight="1" x14ac:dyDescent="0.2">
      <c r="A5" s="156" t="s">
        <v>357</v>
      </c>
      <c r="B5" s="156"/>
      <c r="C5" s="156"/>
      <c r="D5" s="156"/>
      <c r="E5" s="156"/>
      <c r="F5" s="156"/>
      <c r="G5" s="156"/>
      <c r="H5" s="1"/>
      <c r="I5" s="1"/>
      <c r="J5" s="1"/>
    </row>
    <row r="6" spans="1:10" ht="15" customHeight="1" x14ac:dyDescent="0.2">
      <c r="A6" s="156" t="s">
        <v>195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0" ht="21.75" customHeight="1" x14ac:dyDescent="0.2">
      <c r="A7" s="97" t="s">
        <v>318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  <c r="H7" s="1"/>
      <c r="I7" s="1"/>
      <c r="J7" s="1"/>
    </row>
    <row r="8" spans="1:10" ht="8.25" customHeight="1" x14ac:dyDescent="0.2">
      <c r="A8" s="9"/>
      <c r="B8" s="46"/>
      <c r="C8" s="46"/>
      <c r="D8" s="46"/>
      <c r="E8" s="46"/>
      <c r="F8" s="46"/>
      <c r="G8" s="46"/>
      <c r="H8" s="1"/>
      <c r="I8" s="1"/>
      <c r="J8" s="1"/>
    </row>
    <row r="9" spans="1:10" ht="15" customHeight="1" x14ac:dyDescent="0.2">
      <c r="A9" s="3" t="s">
        <v>310</v>
      </c>
      <c r="B9" s="84">
        <f>SUM(B10:B26)</f>
        <v>372</v>
      </c>
      <c r="C9" s="84">
        <f t="shared" ref="C9:G9" si="0">SUM(C10:C26)</f>
        <v>285</v>
      </c>
      <c r="D9" s="84">
        <f t="shared" si="0"/>
        <v>51</v>
      </c>
      <c r="E9" s="84">
        <f t="shared" si="0"/>
        <v>117</v>
      </c>
      <c r="F9" s="84">
        <f t="shared" si="0"/>
        <v>246</v>
      </c>
      <c r="G9" s="84">
        <f t="shared" si="0"/>
        <v>318</v>
      </c>
    </row>
    <row r="10" spans="1:10" ht="15" customHeight="1" x14ac:dyDescent="0.2">
      <c r="A10" s="190" t="s">
        <v>197</v>
      </c>
      <c r="B10" s="85">
        <v>18</v>
      </c>
      <c r="C10" s="85">
        <v>14</v>
      </c>
      <c r="D10" s="85">
        <v>7</v>
      </c>
      <c r="E10" s="85">
        <v>11</v>
      </c>
      <c r="F10" s="85">
        <v>30</v>
      </c>
      <c r="G10" s="85">
        <v>42</v>
      </c>
    </row>
    <row r="11" spans="1:10" ht="15" customHeight="1" x14ac:dyDescent="0.2">
      <c r="A11" s="190" t="s">
        <v>319</v>
      </c>
      <c r="B11" s="85">
        <v>13</v>
      </c>
      <c r="C11" s="85">
        <v>25</v>
      </c>
      <c r="D11" s="85">
        <v>8</v>
      </c>
      <c r="E11" s="85">
        <v>21</v>
      </c>
      <c r="F11" s="85">
        <v>30</v>
      </c>
      <c r="G11" s="85">
        <v>43</v>
      </c>
    </row>
    <row r="12" spans="1:10" ht="15" customHeight="1" x14ac:dyDescent="0.2">
      <c r="A12" s="190" t="s">
        <v>320</v>
      </c>
      <c r="B12" s="85">
        <v>105</v>
      </c>
      <c r="C12" s="85">
        <v>126</v>
      </c>
      <c r="D12" s="85">
        <v>7</v>
      </c>
      <c r="E12" s="85">
        <v>3</v>
      </c>
      <c r="F12" s="85">
        <v>26</v>
      </c>
      <c r="G12" s="85">
        <v>44</v>
      </c>
    </row>
    <row r="13" spans="1:10" ht="15" customHeight="1" x14ac:dyDescent="0.2">
      <c r="A13" s="190" t="s">
        <v>321</v>
      </c>
      <c r="B13" s="85">
        <v>3</v>
      </c>
      <c r="C13" s="85">
        <v>11</v>
      </c>
      <c r="D13" s="85">
        <v>1</v>
      </c>
      <c r="E13" s="85">
        <v>0</v>
      </c>
      <c r="F13" s="85">
        <v>0</v>
      </c>
      <c r="G13" s="85">
        <v>0</v>
      </c>
    </row>
    <row r="14" spans="1:10" ht="15" customHeight="1" x14ac:dyDescent="0.2">
      <c r="A14" s="190" t="s">
        <v>198</v>
      </c>
      <c r="B14" s="85">
        <v>7</v>
      </c>
      <c r="C14" s="85">
        <v>11</v>
      </c>
      <c r="D14" s="85">
        <v>7</v>
      </c>
      <c r="E14" s="85">
        <v>8</v>
      </c>
      <c r="F14" s="85">
        <v>34</v>
      </c>
      <c r="G14" s="85">
        <v>18</v>
      </c>
    </row>
    <row r="15" spans="1:10" ht="15" customHeight="1" x14ac:dyDescent="0.2">
      <c r="A15" s="190" t="s">
        <v>322</v>
      </c>
      <c r="B15" s="85">
        <v>7</v>
      </c>
      <c r="C15" s="85">
        <v>8</v>
      </c>
      <c r="D15" s="85">
        <v>3</v>
      </c>
      <c r="E15" s="85">
        <v>4</v>
      </c>
      <c r="F15" s="85">
        <v>9</v>
      </c>
      <c r="G15" s="85">
        <v>19</v>
      </c>
    </row>
    <row r="16" spans="1:10" ht="15" customHeight="1" x14ac:dyDescent="0.2">
      <c r="A16" s="190" t="s">
        <v>323</v>
      </c>
      <c r="B16" s="85">
        <v>7</v>
      </c>
      <c r="C16" s="85">
        <v>23</v>
      </c>
      <c r="D16" s="85">
        <v>6</v>
      </c>
      <c r="E16" s="85">
        <v>16</v>
      </c>
      <c r="F16" s="85">
        <v>39</v>
      </c>
      <c r="G16" s="85">
        <v>49</v>
      </c>
    </row>
    <row r="17" spans="1:7" ht="15" customHeight="1" x14ac:dyDescent="0.2">
      <c r="A17" s="190" t="s">
        <v>324</v>
      </c>
      <c r="B17" s="85">
        <v>8</v>
      </c>
      <c r="C17" s="85">
        <v>29</v>
      </c>
      <c r="D17" s="85">
        <v>7</v>
      </c>
      <c r="E17" s="85">
        <v>32</v>
      </c>
      <c r="F17" s="85">
        <v>22</v>
      </c>
      <c r="G17" s="85">
        <v>54</v>
      </c>
    </row>
    <row r="18" spans="1:7" ht="15" customHeight="1" x14ac:dyDescent="0.2">
      <c r="A18" s="190" t="s">
        <v>325</v>
      </c>
      <c r="B18" s="85">
        <v>0</v>
      </c>
      <c r="C18" s="85">
        <v>3</v>
      </c>
      <c r="D18" s="85">
        <v>1</v>
      </c>
      <c r="E18" s="85">
        <v>0</v>
      </c>
      <c r="F18" s="85">
        <v>0</v>
      </c>
      <c r="G18" s="85">
        <v>7</v>
      </c>
    </row>
    <row r="19" spans="1:7" ht="15" customHeight="1" x14ac:dyDescent="0.2">
      <c r="A19" s="190" t="s">
        <v>326</v>
      </c>
      <c r="B19" s="85">
        <v>3</v>
      </c>
      <c r="C19" s="85">
        <v>18</v>
      </c>
      <c r="D19" s="85">
        <v>2</v>
      </c>
      <c r="E19" s="85">
        <v>13</v>
      </c>
      <c r="F19" s="85">
        <v>14</v>
      </c>
      <c r="G19" s="85">
        <v>20</v>
      </c>
    </row>
    <row r="20" spans="1:7" ht="15" customHeight="1" x14ac:dyDescent="0.2">
      <c r="A20" s="190" t="s">
        <v>329</v>
      </c>
      <c r="B20" s="85" t="s">
        <v>261</v>
      </c>
      <c r="C20" s="85" t="s">
        <v>261</v>
      </c>
      <c r="D20" s="85" t="s">
        <v>261</v>
      </c>
      <c r="E20" s="85" t="s">
        <v>261</v>
      </c>
      <c r="F20" s="85" t="s">
        <v>261</v>
      </c>
      <c r="G20" s="85">
        <v>12</v>
      </c>
    </row>
    <row r="21" spans="1:7" ht="15" customHeight="1" x14ac:dyDescent="0.2">
      <c r="A21" s="190" t="s">
        <v>330</v>
      </c>
      <c r="B21" s="85" t="s">
        <v>261</v>
      </c>
      <c r="C21" s="85" t="s">
        <v>261</v>
      </c>
      <c r="D21" s="85" t="s">
        <v>261</v>
      </c>
      <c r="E21" s="85" t="s">
        <v>261</v>
      </c>
      <c r="F21" s="85" t="s">
        <v>261</v>
      </c>
      <c r="G21" s="85">
        <v>3</v>
      </c>
    </row>
    <row r="22" spans="1:7" ht="15" customHeight="1" x14ac:dyDescent="0.2">
      <c r="A22" s="190" t="s">
        <v>331</v>
      </c>
      <c r="B22" s="85">
        <v>14</v>
      </c>
      <c r="C22" s="85">
        <v>6</v>
      </c>
      <c r="D22" s="85">
        <v>0</v>
      </c>
      <c r="E22" s="85">
        <v>1</v>
      </c>
      <c r="F22" s="85">
        <v>31</v>
      </c>
      <c r="G22" s="85">
        <v>4</v>
      </c>
    </row>
    <row r="23" spans="1:7" ht="15" customHeight="1" x14ac:dyDescent="0.2">
      <c r="A23" s="190" t="s">
        <v>332</v>
      </c>
      <c r="B23" s="85">
        <v>4</v>
      </c>
      <c r="C23" s="85">
        <v>6</v>
      </c>
      <c r="D23" s="85">
        <v>0</v>
      </c>
      <c r="E23" s="85">
        <v>2</v>
      </c>
      <c r="F23" s="85">
        <v>1</v>
      </c>
      <c r="G23" s="85">
        <v>0</v>
      </c>
    </row>
    <row r="24" spans="1:7" ht="15" customHeight="1" x14ac:dyDescent="0.2">
      <c r="A24" s="190" t="s">
        <v>335</v>
      </c>
      <c r="B24" s="85">
        <v>0</v>
      </c>
      <c r="C24" s="85">
        <v>2</v>
      </c>
      <c r="D24" s="85">
        <v>0</v>
      </c>
      <c r="E24" s="85">
        <v>2</v>
      </c>
      <c r="F24" s="85">
        <v>4</v>
      </c>
      <c r="G24" s="85">
        <v>1</v>
      </c>
    </row>
    <row r="25" spans="1:7" ht="15" customHeight="1" x14ac:dyDescent="0.2">
      <c r="A25" s="190" t="s">
        <v>336</v>
      </c>
      <c r="B25" s="85">
        <v>0</v>
      </c>
      <c r="C25" s="85">
        <v>0</v>
      </c>
      <c r="D25" s="85">
        <v>0</v>
      </c>
      <c r="E25" s="85">
        <v>0</v>
      </c>
      <c r="F25" s="85">
        <v>3</v>
      </c>
      <c r="G25" s="85">
        <v>2</v>
      </c>
    </row>
    <row r="26" spans="1:7" ht="15" customHeight="1" thickBot="1" x14ac:dyDescent="0.25">
      <c r="A26" s="191" t="s">
        <v>337</v>
      </c>
      <c r="B26" s="154">
        <v>183</v>
      </c>
      <c r="C26" s="154">
        <v>3</v>
      </c>
      <c r="D26" s="154">
        <v>2</v>
      </c>
      <c r="E26" s="154">
        <v>4</v>
      </c>
      <c r="F26" s="154">
        <v>3</v>
      </c>
      <c r="G26" s="154">
        <v>0</v>
      </c>
    </row>
    <row r="27" spans="1:7" ht="15" customHeight="1" x14ac:dyDescent="0.2">
      <c r="A27" s="110" t="s">
        <v>346</v>
      </c>
      <c r="B27" s="110"/>
      <c r="C27" s="110"/>
      <c r="D27" s="110"/>
      <c r="E27" s="110"/>
      <c r="F27" s="28"/>
      <c r="G27" s="28"/>
    </row>
    <row r="28" spans="1:7" ht="15" customHeight="1" x14ac:dyDescent="0.2">
      <c r="A28" s="306" t="s">
        <v>347</v>
      </c>
      <c r="B28" s="306"/>
      <c r="C28" s="306"/>
      <c r="D28" s="306"/>
      <c r="E28" s="306"/>
      <c r="F28" s="306"/>
      <c r="G28" s="306"/>
    </row>
    <row r="29" spans="1:7" ht="28.5" customHeight="1" x14ac:dyDescent="0.2">
      <c r="A29" s="306" t="s">
        <v>348</v>
      </c>
      <c r="B29" s="306"/>
      <c r="C29" s="306"/>
      <c r="D29" s="306"/>
      <c r="E29" s="306"/>
      <c r="F29" s="306"/>
      <c r="G29" s="306"/>
    </row>
    <row r="30" spans="1:7" ht="29.1" customHeight="1" x14ac:dyDescent="0.2">
      <c r="A30" s="306" t="s">
        <v>349</v>
      </c>
      <c r="B30" s="306"/>
      <c r="C30" s="306"/>
      <c r="D30" s="306"/>
      <c r="E30" s="306"/>
      <c r="F30" s="306"/>
      <c r="G30" s="306"/>
    </row>
    <row r="31" spans="1:7" ht="15" customHeight="1" x14ac:dyDescent="0.2">
      <c r="A31" s="309" t="s">
        <v>213</v>
      </c>
      <c r="B31" s="309"/>
      <c r="C31" s="309"/>
      <c r="D31" s="309"/>
      <c r="E31" s="309"/>
    </row>
  </sheetData>
  <mergeCells count="5">
    <mergeCell ref="A31:E31"/>
    <mergeCell ref="I2:I3"/>
    <mergeCell ref="A29:G29"/>
    <mergeCell ref="A28:G28"/>
    <mergeCell ref="A30:G30"/>
  </mergeCells>
  <hyperlinks>
    <hyperlink ref="I2" location="INDICE!A1" display="INDICE" xr:uid="{00000000-0004-0000-2500-000000000000}"/>
    <hyperlink ref="I2:I3" location="Contenido!A1" display="Contenido" xr:uid="{0E711F14-F0CE-4FE1-BD5C-E648FCF3DA57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38">
    <tabColor rgb="FFC1C5C8"/>
    <pageSetUpPr fitToPage="1"/>
  </sheetPr>
  <dimension ref="A1:J41"/>
  <sheetViews>
    <sheetView showGridLines="0" zoomScaleNormal="100" zoomScaleSheetLayoutView="100" workbookViewId="0">
      <selection activeCell="I2" sqref="I2:I3"/>
    </sheetView>
  </sheetViews>
  <sheetFormatPr baseColWidth="10" defaultColWidth="11.42578125" defaultRowHeight="15" customHeight="1" x14ac:dyDescent="0.2"/>
  <cols>
    <col min="1" max="1" width="21.7109375" style="1" customWidth="1"/>
    <col min="2" max="3" width="9.5703125" style="1" customWidth="1"/>
    <col min="4" max="4" width="9.28515625" style="1" customWidth="1"/>
    <col min="5" max="7" width="9.5703125" style="1" customWidth="1"/>
    <col min="8" max="8" width="11.42578125" style="2"/>
    <col min="9" max="9" width="10.7109375" style="2" customWidth="1"/>
    <col min="10" max="16384" width="11.42578125" style="2"/>
  </cols>
  <sheetData>
    <row r="1" spans="1:10" ht="15" customHeight="1" x14ac:dyDescent="0.2">
      <c r="A1" s="156" t="s">
        <v>379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ht="15" customHeight="1" x14ac:dyDescent="0.2">
      <c r="A2" s="156" t="s">
        <v>308</v>
      </c>
      <c r="B2" s="156"/>
      <c r="C2" s="156"/>
      <c r="D2" s="156"/>
      <c r="E2" s="156"/>
      <c r="F2" s="156"/>
      <c r="G2" s="156"/>
      <c r="H2" s="1"/>
      <c r="I2" s="317" t="s">
        <v>0</v>
      </c>
      <c r="J2" s="1"/>
    </row>
    <row r="3" spans="1:10" ht="15" customHeight="1" x14ac:dyDescent="0.2">
      <c r="A3" s="189" t="s">
        <v>377</v>
      </c>
      <c r="B3" s="156"/>
      <c r="C3" s="156"/>
      <c r="D3" s="156"/>
      <c r="E3" s="156"/>
      <c r="F3" s="156"/>
      <c r="G3" s="156"/>
      <c r="H3" s="1"/>
      <c r="I3" s="317"/>
      <c r="J3" s="1"/>
    </row>
    <row r="4" spans="1:10" ht="15" customHeight="1" x14ac:dyDescent="0.2">
      <c r="A4" s="156" t="s">
        <v>361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15" customHeight="1" x14ac:dyDescent="0.2">
      <c r="A5" s="156" t="s">
        <v>357</v>
      </c>
      <c r="B5" s="156"/>
      <c r="C5" s="156"/>
      <c r="D5" s="156"/>
      <c r="E5" s="156"/>
      <c r="F5" s="156"/>
      <c r="G5" s="156"/>
      <c r="H5" s="1"/>
      <c r="I5" s="1"/>
      <c r="J5" s="1"/>
    </row>
    <row r="6" spans="1:10" ht="15" customHeight="1" x14ac:dyDescent="0.2">
      <c r="A6" s="156" t="s">
        <v>195</v>
      </c>
      <c r="B6" s="156"/>
      <c r="C6" s="156"/>
      <c r="D6" s="156"/>
      <c r="E6" s="156"/>
      <c r="F6" s="156"/>
      <c r="G6" s="156"/>
      <c r="H6" s="1"/>
      <c r="I6" s="1"/>
      <c r="J6" s="1"/>
    </row>
    <row r="7" spans="1:10" ht="21.75" customHeight="1" x14ac:dyDescent="0.2">
      <c r="A7" s="97" t="s">
        <v>225</v>
      </c>
      <c r="B7" s="96">
        <v>2018</v>
      </c>
      <c r="C7" s="96">
        <v>2019</v>
      </c>
      <c r="D7" s="96">
        <v>2020</v>
      </c>
      <c r="E7" s="96">
        <v>2021</v>
      </c>
      <c r="F7" s="96">
        <v>2022</v>
      </c>
      <c r="G7" s="96">
        <v>2023</v>
      </c>
      <c r="H7" s="1"/>
      <c r="I7" s="1"/>
      <c r="J7" s="1"/>
    </row>
    <row r="8" spans="1:10" ht="8.25" customHeight="1" x14ac:dyDescent="0.2">
      <c r="A8" s="9"/>
      <c r="B8" s="46"/>
      <c r="C8" s="46"/>
      <c r="D8" s="46"/>
      <c r="E8" s="46"/>
      <c r="F8" s="46"/>
      <c r="G8" s="46"/>
      <c r="H8" s="1"/>
      <c r="I8" s="1"/>
      <c r="J8" s="1"/>
    </row>
    <row r="9" spans="1:10" ht="15" customHeight="1" x14ac:dyDescent="0.2">
      <c r="A9" s="3" t="s">
        <v>310</v>
      </c>
      <c r="B9" s="84">
        <f>SUM(B10:B37)</f>
        <v>372</v>
      </c>
      <c r="C9" s="84">
        <f t="shared" ref="C9:G9" si="0">SUM(C10:C37)</f>
        <v>285</v>
      </c>
      <c r="D9" s="84">
        <f t="shared" si="0"/>
        <v>51</v>
      </c>
      <c r="E9" s="84">
        <f t="shared" si="0"/>
        <v>117</v>
      </c>
      <c r="F9" s="84">
        <f t="shared" si="0"/>
        <v>246</v>
      </c>
      <c r="G9" s="84">
        <f t="shared" si="0"/>
        <v>318</v>
      </c>
    </row>
    <row r="10" spans="1:10" ht="15" customHeight="1" x14ac:dyDescent="0.2">
      <c r="A10" s="32" t="s">
        <v>226</v>
      </c>
      <c r="B10" s="85">
        <v>4</v>
      </c>
      <c r="C10" s="85">
        <v>11</v>
      </c>
      <c r="D10" s="85">
        <v>1</v>
      </c>
      <c r="E10" s="85">
        <v>18</v>
      </c>
      <c r="F10" s="85">
        <v>23</v>
      </c>
      <c r="G10" s="85">
        <v>26</v>
      </c>
    </row>
    <row r="11" spans="1:10" ht="15" customHeight="1" x14ac:dyDescent="0.2">
      <c r="A11" s="32" t="s">
        <v>227</v>
      </c>
      <c r="B11" s="85">
        <v>8</v>
      </c>
      <c r="C11" s="85">
        <v>16</v>
      </c>
      <c r="D11" s="85">
        <v>0</v>
      </c>
      <c r="E11" s="85">
        <v>1</v>
      </c>
      <c r="F11" s="85">
        <v>19</v>
      </c>
      <c r="G11" s="85">
        <v>11</v>
      </c>
    </row>
    <row r="12" spans="1:10" ht="15" customHeight="1" x14ac:dyDescent="0.2">
      <c r="A12" s="32" t="s">
        <v>228</v>
      </c>
      <c r="B12" s="85">
        <v>3</v>
      </c>
      <c r="C12" s="85">
        <v>10</v>
      </c>
      <c r="D12" s="85">
        <v>8</v>
      </c>
      <c r="E12" s="85">
        <v>4</v>
      </c>
      <c r="F12" s="85">
        <v>37</v>
      </c>
      <c r="G12" s="85">
        <v>43</v>
      </c>
    </row>
    <row r="13" spans="1:10" ht="15" customHeight="1" x14ac:dyDescent="0.2">
      <c r="A13" s="32" t="s">
        <v>229</v>
      </c>
      <c r="B13" s="85">
        <v>3</v>
      </c>
      <c r="C13" s="85">
        <v>10</v>
      </c>
      <c r="D13" s="85">
        <v>2</v>
      </c>
      <c r="E13" s="85">
        <v>4</v>
      </c>
      <c r="F13" s="85">
        <v>18</v>
      </c>
      <c r="G13" s="85">
        <v>8</v>
      </c>
    </row>
    <row r="14" spans="1:10" ht="15" customHeight="1" x14ac:dyDescent="0.2">
      <c r="A14" s="32" t="s">
        <v>230</v>
      </c>
      <c r="B14" s="85">
        <v>0</v>
      </c>
      <c r="C14" s="85">
        <v>1</v>
      </c>
      <c r="D14" s="85">
        <v>1</v>
      </c>
      <c r="E14" s="85">
        <v>2</v>
      </c>
      <c r="F14" s="85">
        <v>1</v>
      </c>
      <c r="G14" s="85">
        <v>4</v>
      </c>
    </row>
    <row r="15" spans="1:10" ht="15" customHeight="1" x14ac:dyDescent="0.2">
      <c r="A15" s="32" t="s">
        <v>231</v>
      </c>
      <c r="B15" s="85">
        <v>3</v>
      </c>
      <c r="C15" s="85">
        <v>12</v>
      </c>
      <c r="D15" s="85">
        <v>0</v>
      </c>
      <c r="E15" s="85">
        <v>4</v>
      </c>
      <c r="F15" s="85">
        <v>6</v>
      </c>
      <c r="G15" s="85">
        <v>9</v>
      </c>
    </row>
    <row r="16" spans="1:10" ht="15" customHeight="1" x14ac:dyDescent="0.2">
      <c r="A16" s="32" t="s">
        <v>232</v>
      </c>
      <c r="B16" s="85">
        <v>2</v>
      </c>
      <c r="C16" s="85">
        <v>7</v>
      </c>
      <c r="D16" s="85">
        <v>0</v>
      </c>
      <c r="E16" s="85">
        <v>1</v>
      </c>
      <c r="F16" s="85">
        <v>4</v>
      </c>
      <c r="G16" s="85">
        <v>5</v>
      </c>
    </row>
    <row r="17" spans="1:7" ht="15" customHeight="1" x14ac:dyDescent="0.2">
      <c r="A17" s="32" t="s">
        <v>233</v>
      </c>
      <c r="B17" s="85">
        <v>64</v>
      </c>
      <c r="C17" s="85">
        <v>13</v>
      </c>
      <c r="D17" s="85">
        <v>3</v>
      </c>
      <c r="E17" s="85">
        <v>4</v>
      </c>
      <c r="F17" s="85">
        <v>16</v>
      </c>
      <c r="G17" s="85">
        <v>24</v>
      </c>
    </row>
    <row r="18" spans="1:7" ht="15" customHeight="1" x14ac:dyDescent="0.2">
      <c r="A18" s="32" t="s">
        <v>234</v>
      </c>
      <c r="B18" s="85">
        <v>2</v>
      </c>
      <c r="C18" s="85">
        <v>85</v>
      </c>
      <c r="D18" s="85">
        <v>1</v>
      </c>
      <c r="E18" s="85">
        <v>5</v>
      </c>
      <c r="F18" s="85">
        <v>8</v>
      </c>
      <c r="G18" s="85">
        <v>6</v>
      </c>
    </row>
    <row r="19" spans="1:7" ht="15" customHeight="1" x14ac:dyDescent="0.2">
      <c r="A19" s="32" t="s">
        <v>235</v>
      </c>
      <c r="B19" s="85">
        <v>2</v>
      </c>
      <c r="C19" s="85">
        <v>27</v>
      </c>
      <c r="D19" s="85">
        <v>4</v>
      </c>
      <c r="E19" s="85">
        <v>21</v>
      </c>
      <c r="F19" s="85">
        <v>25</v>
      </c>
      <c r="G19" s="85">
        <v>26</v>
      </c>
    </row>
    <row r="20" spans="1:7" ht="15" customHeight="1" x14ac:dyDescent="0.2">
      <c r="A20" s="32" t="s">
        <v>236</v>
      </c>
      <c r="B20" s="85">
        <v>2</v>
      </c>
      <c r="C20" s="85">
        <v>7</v>
      </c>
      <c r="D20" s="85">
        <v>0</v>
      </c>
      <c r="E20" s="85">
        <v>2</v>
      </c>
      <c r="F20" s="85">
        <v>3</v>
      </c>
      <c r="G20" s="85">
        <v>12</v>
      </c>
    </row>
    <row r="21" spans="1:7" ht="15" customHeight="1" x14ac:dyDescent="0.2">
      <c r="A21" s="32" t="s">
        <v>237</v>
      </c>
      <c r="B21" s="85">
        <v>6</v>
      </c>
      <c r="C21" s="85">
        <v>15</v>
      </c>
      <c r="D21" s="85">
        <v>4</v>
      </c>
      <c r="E21" s="85">
        <v>2</v>
      </c>
      <c r="F21" s="85">
        <v>7</v>
      </c>
      <c r="G21" s="85">
        <v>18</v>
      </c>
    </row>
    <row r="22" spans="1:7" ht="15" customHeight="1" x14ac:dyDescent="0.2">
      <c r="A22" s="32" t="s">
        <v>238</v>
      </c>
      <c r="B22" s="85">
        <v>1</v>
      </c>
      <c r="C22" s="85">
        <v>2</v>
      </c>
      <c r="D22" s="85">
        <v>4</v>
      </c>
      <c r="E22" s="85">
        <v>2</v>
      </c>
      <c r="F22" s="85">
        <v>6</v>
      </c>
      <c r="G22" s="85">
        <v>15</v>
      </c>
    </row>
    <row r="23" spans="1:7" ht="15" customHeight="1" x14ac:dyDescent="0.2">
      <c r="A23" s="32" t="s">
        <v>239</v>
      </c>
      <c r="B23" s="85">
        <v>7</v>
      </c>
      <c r="C23" s="85">
        <v>6</v>
      </c>
      <c r="D23" s="85">
        <v>4</v>
      </c>
      <c r="E23" s="85">
        <v>8</v>
      </c>
      <c r="F23" s="85">
        <v>10</v>
      </c>
      <c r="G23" s="85">
        <v>22</v>
      </c>
    </row>
    <row r="24" spans="1:7" ht="15" customHeight="1" x14ac:dyDescent="0.2">
      <c r="A24" s="32" t="s">
        <v>240</v>
      </c>
      <c r="B24" s="85">
        <v>2</v>
      </c>
      <c r="C24" s="85">
        <v>1</v>
      </c>
      <c r="D24" s="85">
        <v>1</v>
      </c>
      <c r="E24" s="85">
        <v>0</v>
      </c>
      <c r="F24" s="85">
        <v>1</v>
      </c>
      <c r="G24" s="85">
        <v>3</v>
      </c>
    </row>
    <row r="25" spans="1:7" ht="15" customHeight="1" x14ac:dyDescent="0.2">
      <c r="A25" s="32" t="s">
        <v>241</v>
      </c>
      <c r="B25" s="85">
        <v>2</v>
      </c>
      <c r="C25" s="85">
        <v>3</v>
      </c>
      <c r="D25" s="85">
        <v>0</v>
      </c>
      <c r="E25" s="85">
        <v>2</v>
      </c>
      <c r="F25" s="85">
        <v>0</v>
      </c>
      <c r="G25" s="85">
        <v>1</v>
      </c>
    </row>
    <row r="26" spans="1:7" ht="15" customHeight="1" x14ac:dyDescent="0.2">
      <c r="A26" s="32" t="s">
        <v>242</v>
      </c>
      <c r="B26" s="85">
        <v>1</v>
      </c>
      <c r="C26" s="85">
        <v>4</v>
      </c>
      <c r="D26" s="85">
        <v>2</v>
      </c>
      <c r="E26" s="85">
        <v>1</v>
      </c>
      <c r="F26" s="85">
        <v>4</v>
      </c>
      <c r="G26" s="85">
        <v>1</v>
      </c>
    </row>
    <row r="27" spans="1:7" ht="15" customHeight="1" x14ac:dyDescent="0.2">
      <c r="A27" s="32" t="s">
        <v>243</v>
      </c>
      <c r="B27" s="85">
        <v>2</v>
      </c>
      <c r="C27" s="85">
        <v>4</v>
      </c>
      <c r="D27" s="85">
        <v>0</v>
      </c>
      <c r="E27" s="85">
        <v>2</v>
      </c>
      <c r="F27" s="85">
        <v>1</v>
      </c>
      <c r="G27" s="85">
        <v>3</v>
      </c>
    </row>
    <row r="28" spans="1:7" ht="15" customHeight="1" x14ac:dyDescent="0.2">
      <c r="A28" s="32" t="s">
        <v>244</v>
      </c>
      <c r="B28" s="85">
        <v>2</v>
      </c>
      <c r="C28" s="85">
        <v>5</v>
      </c>
      <c r="D28" s="85">
        <v>0</v>
      </c>
      <c r="E28" s="85">
        <v>0</v>
      </c>
      <c r="F28" s="85">
        <v>1</v>
      </c>
      <c r="G28" s="85">
        <v>3</v>
      </c>
    </row>
    <row r="29" spans="1:7" ht="15" customHeight="1" x14ac:dyDescent="0.2">
      <c r="A29" s="32" t="s">
        <v>245</v>
      </c>
      <c r="B29" s="85">
        <v>2</v>
      </c>
      <c r="C29" s="85">
        <v>13</v>
      </c>
      <c r="D29" s="85">
        <v>1</v>
      </c>
      <c r="E29" s="85">
        <v>4</v>
      </c>
      <c r="F29" s="85">
        <v>11</v>
      </c>
      <c r="G29" s="85">
        <v>10</v>
      </c>
    </row>
    <row r="30" spans="1:7" ht="15" customHeight="1" x14ac:dyDescent="0.2">
      <c r="A30" s="32" t="s">
        <v>246</v>
      </c>
      <c r="B30" s="85">
        <v>25</v>
      </c>
      <c r="C30" s="85">
        <v>10</v>
      </c>
      <c r="D30" s="85">
        <v>0</v>
      </c>
      <c r="E30" s="85">
        <v>3</v>
      </c>
      <c r="F30" s="85">
        <v>13</v>
      </c>
      <c r="G30" s="85">
        <v>22</v>
      </c>
    </row>
    <row r="31" spans="1:7" ht="15" customHeight="1" x14ac:dyDescent="0.2">
      <c r="A31" s="32" t="s">
        <v>247</v>
      </c>
      <c r="B31" s="85">
        <v>1</v>
      </c>
      <c r="C31" s="85">
        <v>5</v>
      </c>
      <c r="D31" s="85">
        <v>1</v>
      </c>
      <c r="E31" s="85">
        <v>0</v>
      </c>
      <c r="F31" s="85">
        <v>0</v>
      </c>
      <c r="G31" s="85">
        <v>13</v>
      </c>
    </row>
    <row r="32" spans="1:7" ht="15" customHeight="1" x14ac:dyDescent="0.2">
      <c r="A32" s="32" t="s">
        <v>248</v>
      </c>
      <c r="B32" s="85">
        <v>3</v>
      </c>
      <c r="C32" s="85">
        <v>2</v>
      </c>
      <c r="D32" s="85">
        <v>0</v>
      </c>
      <c r="E32" s="85">
        <v>6</v>
      </c>
      <c r="F32" s="85">
        <v>22</v>
      </c>
      <c r="G32" s="85">
        <v>7</v>
      </c>
    </row>
    <row r="33" spans="1:7" ht="15" customHeight="1" x14ac:dyDescent="0.2">
      <c r="A33" s="32" t="s">
        <v>249</v>
      </c>
      <c r="B33" s="85">
        <v>0</v>
      </c>
      <c r="C33" s="85">
        <v>0</v>
      </c>
      <c r="D33" s="85">
        <v>0</v>
      </c>
      <c r="E33" s="85">
        <v>0</v>
      </c>
      <c r="F33" s="85">
        <v>0</v>
      </c>
      <c r="G33" s="85">
        <v>2</v>
      </c>
    </row>
    <row r="34" spans="1:7" ht="15" customHeight="1" x14ac:dyDescent="0.2">
      <c r="A34" s="32" t="s">
        <v>250</v>
      </c>
      <c r="B34" s="85">
        <v>8</v>
      </c>
      <c r="C34" s="85">
        <v>7</v>
      </c>
      <c r="D34" s="85">
        <v>9</v>
      </c>
      <c r="E34" s="85">
        <v>3</v>
      </c>
      <c r="F34" s="85">
        <v>5</v>
      </c>
      <c r="G34" s="85">
        <v>8</v>
      </c>
    </row>
    <row r="35" spans="1:7" ht="15" customHeight="1" x14ac:dyDescent="0.2">
      <c r="A35" s="32" t="s">
        <v>251</v>
      </c>
      <c r="B35" s="85">
        <v>214</v>
      </c>
      <c r="C35" s="85">
        <v>6</v>
      </c>
      <c r="D35" s="85">
        <v>5</v>
      </c>
      <c r="E35" s="85">
        <v>16</v>
      </c>
      <c r="F35" s="85">
        <v>5</v>
      </c>
      <c r="G35" s="85">
        <v>8</v>
      </c>
    </row>
    <row r="36" spans="1:7" ht="15" customHeight="1" thickBot="1" x14ac:dyDescent="0.25">
      <c r="A36" s="183" t="s">
        <v>252</v>
      </c>
      <c r="B36" s="154">
        <v>3</v>
      </c>
      <c r="C36" s="154">
        <v>3</v>
      </c>
      <c r="D36" s="154">
        <v>0</v>
      </c>
      <c r="E36" s="154">
        <v>2</v>
      </c>
      <c r="F36" s="154">
        <v>0</v>
      </c>
      <c r="G36" s="154">
        <v>8</v>
      </c>
    </row>
    <row r="37" spans="1:7" ht="15" customHeight="1" x14ac:dyDescent="0.2">
      <c r="A37" s="110" t="s">
        <v>346</v>
      </c>
      <c r="B37" s="110"/>
      <c r="C37" s="110"/>
      <c r="D37" s="110"/>
      <c r="E37" s="110"/>
      <c r="F37" s="28"/>
      <c r="G37" s="28"/>
    </row>
    <row r="38" spans="1:7" ht="15" customHeight="1" x14ac:dyDescent="0.2">
      <c r="A38" s="306" t="s">
        <v>347</v>
      </c>
      <c r="B38" s="306"/>
      <c r="C38" s="306"/>
      <c r="D38" s="306"/>
      <c r="E38" s="306"/>
      <c r="F38" s="306"/>
      <c r="G38" s="306"/>
    </row>
    <row r="39" spans="1:7" ht="36.75" customHeight="1" x14ac:dyDescent="0.2">
      <c r="A39" s="306" t="s">
        <v>348</v>
      </c>
      <c r="B39" s="306"/>
      <c r="C39" s="306"/>
      <c r="D39" s="306"/>
      <c r="E39" s="306"/>
      <c r="F39" s="306"/>
      <c r="G39" s="306"/>
    </row>
    <row r="40" spans="1:7" ht="36.950000000000003" customHeight="1" x14ac:dyDescent="0.2">
      <c r="A40" s="315" t="s">
        <v>349</v>
      </c>
      <c r="B40" s="315"/>
      <c r="C40" s="315"/>
      <c r="D40" s="315"/>
      <c r="E40" s="315"/>
      <c r="F40" s="315"/>
      <c r="G40" s="315"/>
    </row>
    <row r="41" spans="1:7" ht="15" customHeight="1" x14ac:dyDescent="0.2">
      <c r="A41" s="309" t="s">
        <v>213</v>
      </c>
      <c r="B41" s="309"/>
      <c r="C41" s="309"/>
      <c r="D41" s="309"/>
      <c r="E41" s="309"/>
      <c r="F41" s="5"/>
      <c r="G41" s="5"/>
    </row>
  </sheetData>
  <mergeCells count="5">
    <mergeCell ref="A40:G40"/>
    <mergeCell ref="A41:E41"/>
    <mergeCell ref="A39:G39"/>
    <mergeCell ref="I2:I3"/>
    <mergeCell ref="A38:G38"/>
  </mergeCells>
  <hyperlinks>
    <hyperlink ref="I2" location="INDICE!A1" display="INDICE" xr:uid="{00000000-0004-0000-2600-000000000000}"/>
    <hyperlink ref="I2:I3" location="Contenido!A1" display="Contenido" xr:uid="{8CD7DAA3-B16F-481F-8612-0D68128BA6E1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theme="4" tint="-0.499984740745262"/>
    <pageSetUpPr fitToPage="1"/>
  </sheetPr>
  <dimension ref="A2:J33"/>
  <sheetViews>
    <sheetView showGridLines="0" zoomScaleNormal="100" zoomScaleSheetLayoutView="100" workbookViewId="0">
      <selection activeCell="L1" sqref="L1"/>
    </sheetView>
  </sheetViews>
  <sheetFormatPr baseColWidth="10" defaultColWidth="11.42578125" defaultRowHeight="12.75" customHeight="1" x14ac:dyDescent="0.2"/>
  <cols>
    <col min="1" max="1" width="5.7109375" style="26" customWidth="1"/>
    <col min="2" max="8" width="11.42578125" style="26"/>
    <col min="9" max="9" width="5.7109375" style="26" customWidth="1"/>
    <col min="10" max="16384" width="11.42578125" style="26"/>
  </cols>
  <sheetData>
    <row r="2" spans="1:10" ht="12.75" customHeight="1" x14ac:dyDescent="0.2">
      <c r="B2" s="86"/>
      <c r="C2" s="87"/>
      <c r="D2" s="87"/>
      <c r="E2" s="87"/>
      <c r="F2" s="87"/>
      <c r="G2" s="87"/>
      <c r="H2" s="88"/>
      <c r="J2" s="281" t="s">
        <v>0</v>
      </c>
    </row>
    <row r="3" spans="1:10" ht="12.75" customHeight="1" x14ac:dyDescent="0.2">
      <c r="B3" s="89"/>
      <c r="C3" s="90"/>
      <c r="D3" s="90"/>
      <c r="E3" s="90"/>
      <c r="F3" s="90"/>
      <c r="G3" s="90"/>
      <c r="H3" s="91"/>
      <c r="J3" s="281"/>
    </row>
    <row r="4" spans="1:10" ht="12.75" customHeight="1" x14ac:dyDescent="0.2">
      <c r="B4" s="89"/>
      <c r="C4" s="90"/>
      <c r="D4" s="90"/>
      <c r="E4" s="90"/>
      <c r="F4" s="90"/>
      <c r="G4" s="90"/>
      <c r="H4" s="91"/>
    </row>
    <row r="5" spans="1:10" ht="12.75" customHeight="1" x14ac:dyDescent="0.2">
      <c r="B5" s="89"/>
      <c r="C5" s="90"/>
      <c r="D5" s="90"/>
      <c r="E5" s="90"/>
      <c r="F5" s="90"/>
      <c r="G5" s="90"/>
      <c r="H5" s="91"/>
    </row>
    <row r="6" spans="1:10" ht="12.75" customHeight="1" x14ac:dyDescent="0.2">
      <c r="B6" s="89"/>
      <c r="C6" s="90"/>
      <c r="D6" s="90"/>
      <c r="E6" s="90"/>
      <c r="F6" s="90"/>
      <c r="G6" s="90"/>
      <c r="H6" s="91"/>
    </row>
    <row r="7" spans="1:10" ht="12.75" customHeight="1" x14ac:dyDescent="0.2">
      <c r="B7" s="89"/>
      <c r="C7" s="90"/>
      <c r="D7" s="90"/>
      <c r="E7" s="90"/>
      <c r="F7" s="90"/>
      <c r="G7" s="90"/>
      <c r="H7" s="91"/>
    </row>
    <row r="8" spans="1:10" ht="12.75" customHeight="1" x14ac:dyDescent="0.2">
      <c r="A8" s="27"/>
      <c r="B8" s="89"/>
      <c r="C8" s="90"/>
      <c r="D8" s="90"/>
      <c r="E8" s="90"/>
      <c r="F8" s="90"/>
      <c r="G8" s="90"/>
      <c r="H8" s="91"/>
      <c r="I8" s="27"/>
    </row>
    <row r="9" spans="1:10" ht="12.75" customHeight="1" x14ac:dyDescent="0.2">
      <c r="A9" s="27"/>
      <c r="B9" s="89"/>
      <c r="C9" s="90"/>
      <c r="D9" s="90"/>
      <c r="E9" s="90"/>
      <c r="F9" s="90"/>
      <c r="G9" s="90"/>
      <c r="H9" s="91"/>
      <c r="I9" s="27"/>
    </row>
    <row r="10" spans="1:10" ht="12.75" customHeight="1" x14ac:dyDescent="0.2">
      <c r="A10" s="27"/>
      <c r="B10" s="300" t="s">
        <v>190</v>
      </c>
      <c r="C10" s="301"/>
      <c r="D10" s="301"/>
      <c r="E10" s="301"/>
      <c r="F10" s="301"/>
      <c r="G10" s="301"/>
      <c r="H10" s="302"/>
      <c r="I10" s="27"/>
    </row>
    <row r="11" spans="1:10" ht="12.75" customHeight="1" x14ac:dyDescent="0.2">
      <c r="A11" s="27"/>
      <c r="B11" s="300"/>
      <c r="C11" s="301"/>
      <c r="D11" s="301"/>
      <c r="E11" s="301"/>
      <c r="F11" s="301"/>
      <c r="G11" s="301"/>
      <c r="H11" s="302"/>
      <c r="I11" s="27"/>
    </row>
    <row r="12" spans="1:10" ht="12.75" customHeight="1" x14ac:dyDescent="0.2">
      <c r="A12" s="27"/>
      <c r="B12" s="300"/>
      <c r="C12" s="301"/>
      <c r="D12" s="301"/>
      <c r="E12" s="301"/>
      <c r="F12" s="301"/>
      <c r="G12" s="301"/>
      <c r="H12" s="302"/>
      <c r="I12" s="27"/>
    </row>
    <row r="13" spans="1:10" ht="12.75" customHeight="1" x14ac:dyDescent="0.2">
      <c r="A13" s="27"/>
      <c r="B13" s="300"/>
      <c r="C13" s="301"/>
      <c r="D13" s="301"/>
      <c r="E13" s="301"/>
      <c r="F13" s="301"/>
      <c r="G13" s="301"/>
      <c r="H13" s="302"/>
      <c r="I13" s="27"/>
    </row>
    <row r="14" spans="1:10" ht="12.75" customHeight="1" x14ac:dyDescent="0.2">
      <c r="A14" s="27"/>
      <c r="B14" s="300"/>
      <c r="C14" s="301"/>
      <c r="D14" s="301"/>
      <c r="E14" s="301"/>
      <c r="F14" s="301"/>
      <c r="G14" s="301"/>
      <c r="H14" s="302"/>
      <c r="I14" s="27"/>
    </row>
    <row r="15" spans="1:10" ht="12.75" customHeight="1" x14ac:dyDescent="0.2">
      <c r="A15" s="27"/>
      <c r="B15" s="300"/>
      <c r="C15" s="301"/>
      <c r="D15" s="301"/>
      <c r="E15" s="301"/>
      <c r="F15" s="301"/>
      <c r="G15" s="301"/>
      <c r="H15" s="302"/>
      <c r="I15" s="27"/>
    </row>
    <row r="16" spans="1:10" ht="12.75" customHeight="1" x14ac:dyDescent="0.2">
      <c r="A16" s="27"/>
      <c r="B16" s="300"/>
      <c r="C16" s="301"/>
      <c r="D16" s="301"/>
      <c r="E16" s="301"/>
      <c r="F16" s="301"/>
      <c r="G16" s="301"/>
      <c r="H16" s="302"/>
      <c r="I16" s="27"/>
    </row>
    <row r="17" spans="1:9" ht="12.75" customHeight="1" x14ac:dyDescent="0.2">
      <c r="A17" s="27"/>
      <c r="B17" s="300"/>
      <c r="C17" s="301"/>
      <c r="D17" s="301"/>
      <c r="E17" s="301"/>
      <c r="F17" s="301"/>
      <c r="G17" s="301"/>
      <c r="H17" s="302"/>
      <c r="I17" s="27"/>
    </row>
    <row r="18" spans="1:9" ht="12.75" customHeight="1" x14ac:dyDescent="0.2">
      <c r="A18" s="27"/>
      <c r="B18" s="300"/>
      <c r="C18" s="301"/>
      <c r="D18" s="301"/>
      <c r="E18" s="301"/>
      <c r="F18" s="301"/>
      <c r="G18" s="301"/>
      <c r="H18" s="302"/>
      <c r="I18" s="27"/>
    </row>
    <row r="19" spans="1:9" ht="12.75" customHeight="1" x14ac:dyDescent="0.2">
      <c r="A19" s="27"/>
      <c r="B19" s="300"/>
      <c r="C19" s="301"/>
      <c r="D19" s="301"/>
      <c r="E19" s="301"/>
      <c r="F19" s="301"/>
      <c r="G19" s="301"/>
      <c r="H19" s="302"/>
      <c r="I19" s="27"/>
    </row>
    <row r="20" spans="1:9" ht="12.75" customHeight="1" x14ac:dyDescent="0.2">
      <c r="A20" s="27"/>
      <c r="B20" s="300"/>
      <c r="C20" s="301"/>
      <c r="D20" s="301"/>
      <c r="E20" s="301"/>
      <c r="F20" s="301"/>
      <c r="G20" s="301"/>
      <c r="H20" s="302"/>
      <c r="I20" s="27"/>
    </row>
    <row r="21" spans="1:9" ht="12.75" customHeight="1" x14ac:dyDescent="0.2">
      <c r="A21" s="27"/>
      <c r="B21" s="300"/>
      <c r="C21" s="301"/>
      <c r="D21" s="301"/>
      <c r="E21" s="301"/>
      <c r="F21" s="301"/>
      <c r="G21" s="301"/>
      <c r="H21" s="302"/>
      <c r="I21" s="27"/>
    </row>
    <row r="22" spans="1:9" ht="12.75" customHeight="1" x14ac:dyDescent="0.2">
      <c r="A22" s="27"/>
      <c r="B22" s="300"/>
      <c r="C22" s="301"/>
      <c r="D22" s="301"/>
      <c r="E22" s="301"/>
      <c r="F22" s="301"/>
      <c r="G22" s="301"/>
      <c r="H22" s="302"/>
      <c r="I22" s="27"/>
    </row>
    <row r="23" spans="1:9" ht="12.75" customHeight="1" x14ac:dyDescent="0.2">
      <c r="A23" s="27"/>
      <c r="B23" s="300"/>
      <c r="C23" s="301"/>
      <c r="D23" s="301"/>
      <c r="E23" s="301"/>
      <c r="F23" s="301"/>
      <c r="G23" s="301"/>
      <c r="H23" s="302"/>
      <c r="I23" s="27"/>
    </row>
    <row r="24" spans="1:9" ht="12.75" customHeight="1" x14ac:dyDescent="0.2">
      <c r="A24" s="27"/>
      <c r="B24" s="300"/>
      <c r="C24" s="301"/>
      <c r="D24" s="301"/>
      <c r="E24" s="301"/>
      <c r="F24" s="301"/>
      <c r="G24" s="301"/>
      <c r="H24" s="302"/>
      <c r="I24" s="27"/>
    </row>
    <row r="25" spans="1:9" ht="12.75" customHeight="1" x14ac:dyDescent="0.2">
      <c r="B25" s="300"/>
      <c r="C25" s="301"/>
      <c r="D25" s="301"/>
      <c r="E25" s="301"/>
      <c r="F25" s="301"/>
      <c r="G25" s="301"/>
      <c r="H25" s="302"/>
    </row>
    <row r="26" spans="1:9" ht="12.75" customHeight="1" x14ac:dyDescent="0.2">
      <c r="B26" s="89"/>
      <c r="C26" s="90"/>
      <c r="D26" s="90"/>
      <c r="E26" s="90"/>
      <c r="F26" s="90"/>
      <c r="G26" s="90"/>
      <c r="H26" s="91"/>
    </row>
    <row r="27" spans="1:9" ht="12.75" customHeight="1" x14ac:dyDescent="0.2">
      <c r="B27" s="89"/>
      <c r="C27" s="90"/>
      <c r="D27" s="90"/>
      <c r="E27" s="90"/>
      <c r="F27" s="90"/>
      <c r="G27" s="90"/>
      <c r="H27" s="91"/>
    </row>
    <row r="28" spans="1:9" ht="12.75" customHeight="1" x14ac:dyDescent="0.2">
      <c r="B28" s="89"/>
      <c r="C28" s="90"/>
      <c r="D28" s="90"/>
      <c r="E28" s="90"/>
      <c r="F28" s="90"/>
      <c r="G28" s="90"/>
      <c r="H28" s="91"/>
    </row>
    <row r="29" spans="1:9" ht="12.75" customHeight="1" x14ac:dyDescent="0.2">
      <c r="B29" s="89"/>
      <c r="C29" s="90"/>
      <c r="D29" s="90"/>
      <c r="E29" s="90"/>
      <c r="F29" s="90"/>
      <c r="G29" s="90"/>
      <c r="H29" s="91"/>
    </row>
    <row r="30" spans="1:9" ht="12.75" customHeight="1" x14ac:dyDescent="0.2">
      <c r="B30" s="89"/>
      <c r="C30" s="90"/>
      <c r="D30" s="90"/>
      <c r="E30" s="90"/>
      <c r="F30" s="90"/>
      <c r="G30" s="90"/>
      <c r="H30" s="91"/>
    </row>
    <row r="31" spans="1:9" ht="12.75" customHeight="1" x14ac:dyDescent="0.2">
      <c r="B31" s="89"/>
      <c r="C31" s="90"/>
      <c r="D31" s="90"/>
      <c r="E31" s="90"/>
      <c r="F31" s="90"/>
      <c r="G31" s="90"/>
      <c r="H31" s="91"/>
    </row>
    <row r="32" spans="1:9" ht="12.75" customHeight="1" x14ac:dyDescent="0.2">
      <c r="B32" s="89"/>
      <c r="C32" s="90"/>
      <c r="D32" s="90"/>
      <c r="E32" s="90"/>
      <c r="F32" s="90"/>
      <c r="G32" s="90"/>
      <c r="H32" s="91"/>
    </row>
    <row r="33" spans="2:8" ht="12.75" customHeight="1" x14ac:dyDescent="0.2">
      <c r="B33" s="92"/>
      <c r="C33" s="93"/>
      <c r="D33" s="93"/>
      <c r="E33" s="93"/>
      <c r="F33" s="93"/>
      <c r="G33" s="93"/>
      <c r="H33" s="94"/>
    </row>
  </sheetData>
  <mergeCells count="2">
    <mergeCell ref="B10:H25"/>
    <mergeCell ref="J2:J3"/>
  </mergeCells>
  <hyperlinks>
    <hyperlink ref="J2" location="INDICE!A1" display="INDICE" xr:uid="{6C5273CA-0BA1-4E49-B9E9-314EC11217C7}"/>
    <hyperlink ref="J2:J3" location="Contenido!A1" display="Contenido" xr:uid="{D1C48A45-A720-4D3D-91CD-4D34223FB80B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39">
    <tabColor rgb="FFF2DAB1"/>
    <pageSetUpPr fitToPage="1"/>
  </sheetPr>
  <dimension ref="A1:Y30"/>
  <sheetViews>
    <sheetView showGridLines="0" zoomScaleNormal="100" zoomScaleSheetLayoutView="100" workbookViewId="0">
      <selection activeCell="H2" sqref="H2:H3"/>
    </sheetView>
  </sheetViews>
  <sheetFormatPr baseColWidth="10" defaultColWidth="11.42578125" defaultRowHeight="15" customHeight="1" x14ac:dyDescent="0.2"/>
  <cols>
    <col min="1" max="1" width="36.5703125" style="1" customWidth="1"/>
    <col min="2" max="2" width="13.85546875" style="1" customWidth="1"/>
    <col min="3" max="5" width="13.85546875" style="29" customWidth="1"/>
    <col min="6" max="6" width="13.85546875" style="1" customWidth="1"/>
    <col min="7" max="7" width="9.7109375" style="1" customWidth="1"/>
    <col min="8" max="9" width="10.7109375" style="2" customWidth="1"/>
    <col min="10" max="10" width="34.140625" style="1" customWidth="1"/>
    <col min="11" max="11" width="13.85546875" style="1" customWidth="1"/>
    <col min="12" max="14" width="13.85546875" style="29" customWidth="1"/>
    <col min="15" max="15" width="13.85546875" style="1" customWidth="1"/>
    <col min="16" max="16" width="9.7109375" style="1" customWidth="1"/>
    <col min="17" max="18" width="10.7109375" style="2" customWidth="1"/>
    <col min="19" max="19" width="34.140625" style="1" customWidth="1"/>
    <col min="20" max="20" width="13.85546875" style="1" customWidth="1"/>
    <col min="21" max="23" width="13.85546875" style="29" customWidth="1"/>
    <col min="24" max="24" width="13.85546875" style="1" customWidth="1"/>
    <col min="25" max="25" width="9.7109375" style="1" customWidth="1"/>
    <col min="26" max="41" width="10.7109375" style="2" customWidth="1"/>
    <col min="42" max="16384" width="11.42578125" style="2"/>
  </cols>
  <sheetData>
    <row r="1" spans="1:9" ht="15" customHeight="1" x14ac:dyDescent="0.2">
      <c r="A1" s="156" t="s">
        <v>380</v>
      </c>
      <c r="B1" s="156"/>
      <c r="C1" s="156"/>
      <c r="D1" s="156"/>
      <c r="E1" s="156"/>
      <c r="F1" s="156"/>
      <c r="H1" s="1"/>
      <c r="I1" s="1"/>
    </row>
    <row r="2" spans="1:9" ht="15" customHeight="1" x14ac:dyDescent="0.2">
      <c r="A2" s="156" t="s">
        <v>308</v>
      </c>
      <c r="B2" s="156"/>
      <c r="C2" s="156"/>
      <c r="D2" s="156"/>
      <c r="E2" s="156"/>
      <c r="F2" s="156"/>
      <c r="G2" s="56"/>
      <c r="H2" s="317" t="s">
        <v>0</v>
      </c>
      <c r="I2" s="1"/>
    </row>
    <row r="3" spans="1:9" ht="15" customHeight="1" x14ac:dyDescent="0.2">
      <c r="A3" s="156" t="s">
        <v>381</v>
      </c>
      <c r="B3" s="156"/>
      <c r="C3" s="156"/>
      <c r="D3" s="156"/>
      <c r="E3" s="156"/>
      <c r="F3" s="156"/>
      <c r="G3" s="19"/>
      <c r="H3" s="317"/>
      <c r="I3" s="1"/>
    </row>
    <row r="4" spans="1:9" ht="15" customHeight="1" x14ac:dyDescent="0.2">
      <c r="A4" s="156" t="s">
        <v>194</v>
      </c>
      <c r="B4" s="156"/>
      <c r="C4" s="156"/>
      <c r="D4" s="156"/>
      <c r="E4" s="156"/>
      <c r="F4" s="156"/>
      <c r="G4" s="19"/>
      <c r="H4" s="1"/>
      <c r="I4" s="1"/>
    </row>
    <row r="5" spans="1:9" ht="15" customHeight="1" x14ac:dyDescent="0.2">
      <c r="A5" s="156" t="s">
        <v>382</v>
      </c>
      <c r="B5" s="156"/>
      <c r="C5" s="156"/>
      <c r="D5" s="156"/>
      <c r="E5" s="156"/>
      <c r="F5" s="156"/>
      <c r="G5" s="18"/>
      <c r="H5" s="1"/>
      <c r="I5" s="1"/>
    </row>
    <row r="6" spans="1:9" s="31" customFormat="1" ht="42.75" customHeight="1" x14ac:dyDescent="0.2">
      <c r="A6" s="95" t="s">
        <v>318</v>
      </c>
      <c r="B6" s="83" t="s">
        <v>341</v>
      </c>
      <c r="C6" s="83" t="s">
        <v>383</v>
      </c>
      <c r="D6" s="83" t="s">
        <v>384</v>
      </c>
      <c r="E6" s="83" t="s">
        <v>385</v>
      </c>
      <c r="F6" s="83" t="s">
        <v>345</v>
      </c>
      <c r="G6" s="30"/>
    </row>
    <row r="7" spans="1:9" s="31" customFormat="1" ht="12.75" customHeight="1" x14ac:dyDescent="0.2">
      <c r="A7" s="57"/>
      <c r="B7" s="58"/>
      <c r="C7" s="58"/>
      <c r="D7" s="58"/>
      <c r="E7" s="58"/>
      <c r="F7" s="58"/>
      <c r="G7" s="30"/>
    </row>
    <row r="8" spans="1:9" ht="15" customHeight="1" x14ac:dyDescent="0.2">
      <c r="A8" s="3" t="s">
        <v>310</v>
      </c>
      <c r="B8" s="84">
        <f>SUM(B9:B26)</f>
        <v>3847</v>
      </c>
      <c r="C8" s="84">
        <f>SUM(C9:C26)</f>
        <v>172</v>
      </c>
      <c r="D8" s="84">
        <f>SUM(D9:D26)</f>
        <v>223</v>
      </c>
      <c r="E8" s="84">
        <f>SUM(E9:E26)</f>
        <v>48</v>
      </c>
      <c r="F8" s="84">
        <f>SUM(F9:F26)</f>
        <v>117</v>
      </c>
    </row>
    <row r="9" spans="1:9" ht="15" customHeight="1" x14ac:dyDescent="0.2">
      <c r="A9" s="190" t="s">
        <v>197</v>
      </c>
      <c r="B9" s="85">
        <v>830</v>
      </c>
      <c r="C9" s="85">
        <v>19</v>
      </c>
      <c r="D9" s="85">
        <v>4</v>
      </c>
      <c r="E9" s="85">
        <v>7</v>
      </c>
      <c r="F9" s="85">
        <v>11</v>
      </c>
    </row>
    <row r="10" spans="1:9" ht="15" customHeight="1" x14ac:dyDescent="0.2">
      <c r="A10" s="190" t="s">
        <v>319</v>
      </c>
      <c r="B10" s="85">
        <v>428</v>
      </c>
      <c r="C10" s="85">
        <v>15</v>
      </c>
      <c r="D10" s="85">
        <v>76</v>
      </c>
      <c r="E10" s="85">
        <v>7</v>
      </c>
      <c r="F10" s="85">
        <v>21</v>
      </c>
    </row>
    <row r="11" spans="1:9" ht="15" customHeight="1" x14ac:dyDescent="0.2">
      <c r="A11" s="190" t="s">
        <v>320</v>
      </c>
      <c r="B11" s="85">
        <v>1007</v>
      </c>
      <c r="C11" s="85">
        <v>92</v>
      </c>
      <c r="D11" s="85">
        <v>86</v>
      </c>
      <c r="E11" s="85">
        <v>23</v>
      </c>
      <c r="F11" s="85">
        <v>3</v>
      </c>
    </row>
    <row r="12" spans="1:9" ht="15" customHeight="1" x14ac:dyDescent="0.2">
      <c r="A12" s="190" t="s">
        <v>321</v>
      </c>
      <c r="B12" s="85">
        <v>164</v>
      </c>
      <c r="C12" s="85">
        <v>19</v>
      </c>
      <c r="D12" s="85">
        <v>1</v>
      </c>
      <c r="E12" s="85">
        <v>4</v>
      </c>
      <c r="F12" s="85">
        <v>0</v>
      </c>
    </row>
    <row r="13" spans="1:9" ht="15" customHeight="1" x14ac:dyDescent="0.2">
      <c r="A13" s="190" t="s">
        <v>198</v>
      </c>
      <c r="B13" s="85">
        <v>38</v>
      </c>
      <c r="C13" s="85">
        <v>0</v>
      </c>
      <c r="D13" s="85">
        <v>1</v>
      </c>
      <c r="E13" s="85">
        <v>1</v>
      </c>
      <c r="F13" s="85">
        <v>8</v>
      </c>
    </row>
    <row r="14" spans="1:9" ht="15" customHeight="1" x14ac:dyDescent="0.2">
      <c r="A14" s="190" t="s">
        <v>322</v>
      </c>
      <c r="B14" s="85">
        <v>10</v>
      </c>
      <c r="C14" s="85">
        <v>0</v>
      </c>
      <c r="D14" s="85">
        <v>0</v>
      </c>
      <c r="E14" s="85">
        <v>1</v>
      </c>
      <c r="F14" s="85">
        <v>4</v>
      </c>
    </row>
    <row r="15" spans="1:9" ht="15" customHeight="1" x14ac:dyDescent="0.2">
      <c r="A15" s="190" t="s">
        <v>323</v>
      </c>
      <c r="B15" s="85">
        <v>41</v>
      </c>
      <c r="C15" s="85">
        <v>0</v>
      </c>
      <c r="D15" s="85">
        <v>1</v>
      </c>
      <c r="E15" s="85">
        <v>0</v>
      </c>
      <c r="F15" s="85">
        <v>16</v>
      </c>
    </row>
    <row r="16" spans="1:9" ht="15" customHeight="1" x14ac:dyDescent="0.2">
      <c r="A16" s="190" t="s">
        <v>324</v>
      </c>
      <c r="B16" s="85">
        <v>19</v>
      </c>
      <c r="C16" s="85">
        <v>0</v>
      </c>
      <c r="D16" s="85">
        <v>0</v>
      </c>
      <c r="E16" s="85">
        <v>0</v>
      </c>
      <c r="F16" s="85">
        <v>32</v>
      </c>
    </row>
    <row r="17" spans="1:7" ht="15" customHeight="1" x14ac:dyDescent="0.2">
      <c r="A17" s="190" t="s">
        <v>326</v>
      </c>
      <c r="B17" s="85">
        <v>64</v>
      </c>
      <c r="C17" s="85">
        <v>4</v>
      </c>
      <c r="D17" s="85">
        <v>51</v>
      </c>
      <c r="E17" s="85">
        <v>0</v>
      </c>
      <c r="F17" s="85">
        <v>13</v>
      </c>
    </row>
    <row r="18" spans="1:7" ht="15" customHeight="1" x14ac:dyDescent="0.2">
      <c r="A18" s="190" t="s">
        <v>359</v>
      </c>
      <c r="B18" s="85">
        <v>656</v>
      </c>
      <c r="C18" s="85" t="s">
        <v>386</v>
      </c>
      <c r="D18" s="85" t="s">
        <v>386</v>
      </c>
      <c r="E18" s="85" t="s">
        <v>386</v>
      </c>
      <c r="F18" s="85" t="s">
        <v>386</v>
      </c>
    </row>
    <row r="19" spans="1:7" ht="15" customHeight="1" x14ac:dyDescent="0.2">
      <c r="A19" s="190" t="s">
        <v>328</v>
      </c>
      <c r="B19" s="85">
        <v>290</v>
      </c>
      <c r="C19" s="85" t="s">
        <v>386</v>
      </c>
      <c r="D19" s="85" t="s">
        <v>386</v>
      </c>
      <c r="E19" s="85" t="s">
        <v>386</v>
      </c>
      <c r="F19" s="85" t="s">
        <v>386</v>
      </c>
    </row>
    <row r="20" spans="1:7" ht="15" customHeight="1" x14ac:dyDescent="0.2">
      <c r="A20" s="190" t="s">
        <v>331</v>
      </c>
      <c r="B20" s="85">
        <v>121</v>
      </c>
      <c r="C20" s="85">
        <v>13</v>
      </c>
      <c r="D20" s="85">
        <v>0</v>
      </c>
      <c r="E20" s="85">
        <v>2</v>
      </c>
      <c r="F20" s="85">
        <v>1</v>
      </c>
    </row>
    <row r="21" spans="1:7" ht="15" customHeight="1" x14ac:dyDescent="0.2">
      <c r="A21" s="190" t="s">
        <v>332</v>
      </c>
      <c r="B21" s="85">
        <v>101</v>
      </c>
      <c r="C21" s="85">
        <v>8</v>
      </c>
      <c r="D21" s="85">
        <v>0</v>
      </c>
      <c r="E21" s="85">
        <v>2</v>
      </c>
      <c r="F21" s="85">
        <v>2</v>
      </c>
    </row>
    <row r="22" spans="1:7" ht="15" customHeight="1" x14ac:dyDescent="0.2">
      <c r="A22" s="190" t="s">
        <v>333</v>
      </c>
      <c r="B22" s="85">
        <v>15</v>
      </c>
      <c r="C22" s="85">
        <v>0</v>
      </c>
      <c r="D22" s="85">
        <v>0</v>
      </c>
      <c r="E22" s="85">
        <v>0</v>
      </c>
      <c r="F22" s="85">
        <v>0</v>
      </c>
    </row>
    <row r="23" spans="1:7" ht="15" customHeight="1" x14ac:dyDescent="0.2">
      <c r="A23" s="190" t="s">
        <v>334</v>
      </c>
      <c r="B23" s="85">
        <v>16</v>
      </c>
      <c r="C23" s="85">
        <v>0</v>
      </c>
      <c r="D23" s="85">
        <v>1</v>
      </c>
      <c r="E23" s="85">
        <v>0</v>
      </c>
      <c r="F23" s="85">
        <v>0</v>
      </c>
    </row>
    <row r="24" spans="1:7" ht="15" customHeight="1" x14ac:dyDescent="0.2">
      <c r="A24" s="190" t="s">
        <v>335</v>
      </c>
      <c r="B24" s="85">
        <v>24</v>
      </c>
      <c r="C24" s="85">
        <v>0</v>
      </c>
      <c r="D24" s="85">
        <v>1</v>
      </c>
      <c r="E24" s="85">
        <v>0</v>
      </c>
      <c r="F24" s="85">
        <v>2</v>
      </c>
    </row>
    <row r="25" spans="1:7" ht="15" customHeight="1" x14ac:dyDescent="0.2">
      <c r="A25" s="190" t="s">
        <v>336</v>
      </c>
      <c r="B25" s="85">
        <v>5</v>
      </c>
      <c r="C25" s="85">
        <v>1</v>
      </c>
      <c r="D25" s="85">
        <v>0</v>
      </c>
      <c r="E25" s="85">
        <v>0</v>
      </c>
      <c r="F25" s="85">
        <v>0</v>
      </c>
    </row>
    <row r="26" spans="1:7" ht="15" customHeight="1" thickBot="1" x14ac:dyDescent="0.25">
      <c r="A26" s="191" t="s">
        <v>337</v>
      </c>
      <c r="B26" s="154">
        <v>18</v>
      </c>
      <c r="C26" s="154">
        <v>1</v>
      </c>
      <c r="D26" s="154">
        <v>1</v>
      </c>
      <c r="E26" s="154">
        <v>1</v>
      </c>
      <c r="F26" s="154">
        <v>4</v>
      </c>
    </row>
    <row r="27" spans="1:7" ht="15" customHeight="1" x14ac:dyDescent="0.2">
      <c r="A27" s="110" t="s">
        <v>346</v>
      </c>
      <c r="B27" s="110"/>
      <c r="C27" s="110"/>
      <c r="D27" s="110"/>
      <c r="E27" s="110"/>
      <c r="F27" s="110"/>
    </row>
    <row r="28" spans="1:7" ht="15" customHeight="1" x14ac:dyDescent="0.2">
      <c r="A28" s="62" t="s">
        <v>373</v>
      </c>
      <c r="B28" s="62"/>
      <c r="C28" s="62"/>
      <c r="D28" s="62"/>
      <c r="E28" s="62"/>
      <c r="F28" s="62"/>
      <c r="G28" s="62"/>
    </row>
    <row r="29" spans="1:7" ht="26.25" customHeight="1" x14ac:dyDescent="0.2">
      <c r="A29" s="306" t="s">
        <v>222</v>
      </c>
      <c r="B29" s="306"/>
      <c r="C29" s="306"/>
      <c r="D29" s="306"/>
      <c r="E29" s="306"/>
      <c r="F29" s="306"/>
      <c r="G29" s="148"/>
    </row>
    <row r="30" spans="1:7" ht="15" customHeight="1" x14ac:dyDescent="0.2">
      <c r="A30" s="309" t="s">
        <v>253</v>
      </c>
      <c r="B30" s="309"/>
      <c r="C30" s="309"/>
      <c r="D30" s="309"/>
      <c r="E30" s="309"/>
      <c r="F30" s="309"/>
    </row>
  </sheetData>
  <mergeCells count="3">
    <mergeCell ref="A30:F30"/>
    <mergeCell ref="A29:F29"/>
    <mergeCell ref="H2:H3"/>
  </mergeCells>
  <hyperlinks>
    <hyperlink ref="H2" location="INDICE!A1" display="INDICE" xr:uid="{00000000-0004-0000-2700-000000000000}"/>
    <hyperlink ref="H2:H3" location="Contenido!A1" display="Contenido" xr:uid="{1DEA822F-8306-439B-987E-80571B694739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40">
    <tabColor rgb="FFF2DAB1"/>
    <pageSetUpPr fitToPage="1"/>
  </sheetPr>
  <dimension ref="A1:L32"/>
  <sheetViews>
    <sheetView showGridLines="0" zoomScaleNormal="100" zoomScaleSheetLayoutView="100" workbookViewId="0">
      <selection activeCell="K2" sqref="K2:K3"/>
    </sheetView>
  </sheetViews>
  <sheetFormatPr baseColWidth="10" defaultColWidth="11.42578125" defaultRowHeight="15" customHeight="1" x14ac:dyDescent="0.25"/>
  <cols>
    <col min="1" max="1" width="37.140625" style="1" customWidth="1"/>
    <col min="2" max="2" width="11" style="1" customWidth="1"/>
    <col min="3" max="4" width="11" style="29" customWidth="1"/>
    <col min="5" max="9" width="11" style="1" customWidth="1"/>
    <col min="10" max="10" width="10.7109375" style="2" customWidth="1"/>
    <col min="11" max="11" width="10.7109375" style="60" customWidth="1"/>
    <col min="12" max="42" width="10.7109375" style="2" customWidth="1"/>
    <col min="43" max="16384" width="11.42578125" style="2"/>
  </cols>
  <sheetData>
    <row r="1" spans="1:12" ht="15" customHeight="1" x14ac:dyDescent="0.2">
      <c r="A1" s="156" t="s">
        <v>387</v>
      </c>
      <c r="B1" s="156"/>
      <c r="C1" s="156"/>
      <c r="D1" s="156"/>
      <c r="E1" s="156"/>
      <c r="F1" s="156"/>
      <c r="G1" s="156"/>
      <c r="H1" s="156"/>
      <c r="I1" s="156"/>
      <c r="J1" s="1"/>
      <c r="K1" s="59"/>
      <c r="L1" s="1"/>
    </row>
    <row r="2" spans="1:12" ht="15" customHeight="1" x14ac:dyDescent="0.2">
      <c r="A2" s="156" t="s">
        <v>308</v>
      </c>
      <c r="B2" s="156"/>
      <c r="C2" s="156"/>
      <c r="D2" s="156"/>
      <c r="E2" s="156"/>
      <c r="F2" s="156"/>
      <c r="G2" s="156"/>
      <c r="H2" s="156"/>
      <c r="I2" s="156"/>
      <c r="J2" s="1"/>
      <c r="K2" s="317" t="s">
        <v>0</v>
      </c>
      <c r="L2" s="1"/>
    </row>
    <row r="3" spans="1:12" ht="15" customHeight="1" x14ac:dyDescent="0.2">
      <c r="A3" s="189" t="s">
        <v>356</v>
      </c>
      <c r="B3" s="156"/>
      <c r="C3" s="156"/>
      <c r="D3" s="156"/>
      <c r="E3" s="156"/>
      <c r="F3" s="156"/>
      <c r="G3" s="156"/>
      <c r="H3" s="156"/>
      <c r="I3" s="156"/>
      <c r="J3" s="1"/>
      <c r="K3" s="317"/>
      <c r="L3" s="1"/>
    </row>
    <row r="4" spans="1:12" ht="15" customHeight="1" x14ac:dyDescent="0.2">
      <c r="A4" s="156" t="s">
        <v>388</v>
      </c>
      <c r="B4" s="156"/>
      <c r="C4" s="156"/>
      <c r="D4" s="156"/>
      <c r="E4" s="156"/>
      <c r="F4" s="156"/>
      <c r="G4" s="156"/>
      <c r="H4" s="156"/>
      <c r="I4" s="156"/>
      <c r="J4" s="1"/>
      <c r="K4" s="59"/>
      <c r="L4" s="1"/>
    </row>
    <row r="5" spans="1:12" ht="15" customHeight="1" x14ac:dyDescent="0.2">
      <c r="A5" s="156" t="s">
        <v>357</v>
      </c>
      <c r="B5" s="156"/>
      <c r="C5" s="156"/>
      <c r="D5" s="156"/>
      <c r="E5" s="156"/>
      <c r="F5" s="156"/>
      <c r="G5" s="156"/>
      <c r="H5" s="156"/>
      <c r="I5" s="156"/>
      <c r="J5" s="1"/>
      <c r="K5" s="59"/>
      <c r="L5" s="1"/>
    </row>
    <row r="6" spans="1:12" ht="15" customHeight="1" x14ac:dyDescent="0.25">
      <c r="A6" s="156" t="s">
        <v>382</v>
      </c>
      <c r="B6" s="156"/>
      <c r="C6" s="156"/>
      <c r="D6" s="156"/>
      <c r="E6" s="156"/>
      <c r="F6" s="156"/>
      <c r="G6" s="156"/>
      <c r="H6" s="156"/>
      <c r="I6" s="156"/>
    </row>
    <row r="7" spans="1:12" ht="44.25" customHeight="1" x14ac:dyDescent="0.25">
      <c r="A7" s="95" t="s">
        <v>318</v>
      </c>
      <c r="B7" s="83" t="s">
        <v>310</v>
      </c>
      <c r="C7" s="83" t="s">
        <v>389</v>
      </c>
      <c r="D7" s="83" t="s">
        <v>201</v>
      </c>
      <c r="E7" s="83" t="s">
        <v>203</v>
      </c>
      <c r="F7" s="83" t="s">
        <v>262</v>
      </c>
      <c r="G7" s="83" t="s">
        <v>205</v>
      </c>
      <c r="H7" s="83" t="s">
        <v>206</v>
      </c>
      <c r="I7" s="83" t="s">
        <v>211</v>
      </c>
    </row>
    <row r="8" spans="1:12" ht="9" customHeight="1" x14ac:dyDescent="0.25">
      <c r="A8" s="57"/>
      <c r="B8" s="58"/>
      <c r="C8" s="58"/>
      <c r="D8" s="58"/>
      <c r="E8" s="58"/>
      <c r="F8" s="58"/>
      <c r="G8" s="58"/>
      <c r="H8" s="58"/>
      <c r="I8" s="58"/>
    </row>
    <row r="9" spans="1:12" ht="15" customHeight="1" x14ac:dyDescent="0.25">
      <c r="A9" s="3" t="s">
        <v>310</v>
      </c>
      <c r="B9" s="84">
        <f>SUM(C9:I9)</f>
        <v>3847</v>
      </c>
      <c r="C9" s="84">
        <f t="shared" ref="C9:I9" si="0">SUM(C10:C27)</f>
        <v>113</v>
      </c>
      <c r="D9" s="84">
        <f t="shared" si="0"/>
        <v>1369</v>
      </c>
      <c r="E9" s="84">
        <f t="shared" si="0"/>
        <v>2295</v>
      </c>
      <c r="F9" s="84">
        <f t="shared" si="0"/>
        <v>6</v>
      </c>
      <c r="G9" s="84">
        <f t="shared" si="0"/>
        <v>8</v>
      </c>
      <c r="H9" s="84">
        <f t="shared" si="0"/>
        <v>31</v>
      </c>
      <c r="I9" s="84">
        <f t="shared" si="0"/>
        <v>25</v>
      </c>
      <c r="K9" s="61"/>
    </row>
    <row r="10" spans="1:12" ht="15" customHeight="1" x14ac:dyDescent="0.25">
      <c r="A10" s="190" t="s">
        <v>197</v>
      </c>
      <c r="B10" s="85">
        <f>SUM(C10:I10)</f>
        <v>830</v>
      </c>
      <c r="C10" s="85">
        <v>42</v>
      </c>
      <c r="D10" s="85">
        <v>279</v>
      </c>
      <c r="E10" s="85">
        <v>505</v>
      </c>
      <c r="F10" s="85">
        <v>0</v>
      </c>
      <c r="G10" s="85">
        <v>0</v>
      </c>
      <c r="H10" s="85">
        <v>4</v>
      </c>
      <c r="I10" s="85">
        <v>0</v>
      </c>
    </row>
    <row r="11" spans="1:12" ht="15" customHeight="1" x14ac:dyDescent="0.25">
      <c r="A11" s="190" t="s">
        <v>319</v>
      </c>
      <c r="B11" s="85">
        <f t="shared" ref="B11:B27" si="1">SUM(C11:I11)</f>
        <v>428</v>
      </c>
      <c r="C11" s="85">
        <v>8</v>
      </c>
      <c r="D11" s="85">
        <v>144</v>
      </c>
      <c r="E11" s="85">
        <v>272</v>
      </c>
      <c r="F11" s="85">
        <v>0</v>
      </c>
      <c r="G11" s="85">
        <v>0</v>
      </c>
      <c r="H11" s="85">
        <v>0</v>
      </c>
      <c r="I11" s="85">
        <v>4</v>
      </c>
    </row>
    <row r="12" spans="1:12" ht="15" customHeight="1" x14ac:dyDescent="0.25">
      <c r="A12" s="190" t="s">
        <v>320</v>
      </c>
      <c r="B12" s="85">
        <f t="shared" si="1"/>
        <v>1007</v>
      </c>
      <c r="C12" s="85">
        <v>39</v>
      </c>
      <c r="D12" s="85">
        <v>443</v>
      </c>
      <c r="E12" s="85">
        <v>504</v>
      </c>
      <c r="F12" s="85">
        <v>4</v>
      </c>
      <c r="G12" s="85">
        <v>4</v>
      </c>
      <c r="H12" s="85">
        <v>7</v>
      </c>
      <c r="I12" s="85">
        <v>6</v>
      </c>
    </row>
    <row r="13" spans="1:12" ht="15" customHeight="1" x14ac:dyDescent="0.25">
      <c r="A13" s="190" t="s">
        <v>321</v>
      </c>
      <c r="B13" s="85">
        <f t="shared" si="1"/>
        <v>164</v>
      </c>
      <c r="C13" s="85">
        <v>0</v>
      </c>
      <c r="D13" s="85">
        <v>49</v>
      </c>
      <c r="E13" s="85">
        <v>111</v>
      </c>
      <c r="F13" s="85">
        <v>0</v>
      </c>
      <c r="G13" s="85">
        <v>0</v>
      </c>
      <c r="H13" s="85">
        <v>4</v>
      </c>
      <c r="I13" s="85">
        <v>0</v>
      </c>
    </row>
    <row r="14" spans="1:12" ht="15" customHeight="1" x14ac:dyDescent="0.25">
      <c r="A14" s="190" t="s">
        <v>198</v>
      </c>
      <c r="B14" s="85">
        <f t="shared" si="1"/>
        <v>38</v>
      </c>
      <c r="C14" s="85">
        <v>3</v>
      </c>
      <c r="D14" s="85">
        <v>14</v>
      </c>
      <c r="E14" s="85">
        <v>21</v>
      </c>
      <c r="F14" s="85">
        <v>0</v>
      </c>
      <c r="G14" s="85">
        <v>0</v>
      </c>
      <c r="H14" s="85">
        <v>0</v>
      </c>
      <c r="I14" s="85">
        <v>0</v>
      </c>
    </row>
    <row r="15" spans="1:12" ht="15" customHeight="1" x14ac:dyDescent="0.25">
      <c r="A15" s="190" t="s">
        <v>256</v>
      </c>
      <c r="B15" s="85">
        <f t="shared" si="1"/>
        <v>10</v>
      </c>
      <c r="C15" s="85">
        <v>0</v>
      </c>
      <c r="D15" s="85">
        <v>1</v>
      </c>
      <c r="E15" s="85">
        <v>9</v>
      </c>
      <c r="F15" s="85">
        <v>0</v>
      </c>
      <c r="G15" s="85">
        <v>0</v>
      </c>
      <c r="H15" s="85">
        <v>0</v>
      </c>
      <c r="I15" s="85">
        <v>0</v>
      </c>
    </row>
    <row r="16" spans="1:12" ht="15" customHeight="1" x14ac:dyDescent="0.25">
      <c r="A16" s="190" t="s">
        <v>257</v>
      </c>
      <c r="B16" s="85">
        <f t="shared" si="1"/>
        <v>41</v>
      </c>
      <c r="C16" s="85">
        <v>4</v>
      </c>
      <c r="D16" s="85">
        <v>13</v>
      </c>
      <c r="E16" s="85">
        <v>24</v>
      </c>
      <c r="F16" s="85">
        <v>0</v>
      </c>
      <c r="G16" s="85">
        <v>0</v>
      </c>
      <c r="H16" s="85">
        <v>0</v>
      </c>
      <c r="I16" s="85">
        <v>0</v>
      </c>
    </row>
    <row r="17" spans="1:9" ht="15" customHeight="1" x14ac:dyDescent="0.25">
      <c r="A17" s="190" t="s">
        <v>259</v>
      </c>
      <c r="B17" s="85">
        <f t="shared" si="1"/>
        <v>19</v>
      </c>
      <c r="C17" s="85">
        <v>0</v>
      </c>
      <c r="D17" s="85">
        <v>4</v>
      </c>
      <c r="E17" s="85">
        <v>15</v>
      </c>
      <c r="F17" s="85">
        <v>0</v>
      </c>
      <c r="G17" s="85">
        <v>0</v>
      </c>
      <c r="H17" s="85">
        <v>0</v>
      </c>
      <c r="I17" s="85">
        <v>0</v>
      </c>
    </row>
    <row r="18" spans="1:9" ht="15" customHeight="1" x14ac:dyDescent="0.25">
      <c r="A18" s="190" t="s">
        <v>390</v>
      </c>
      <c r="B18" s="85">
        <f t="shared" si="1"/>
        <v>64</v>
      </c>
      <c r="C18" s="85">
        <v>0</v>
      </c>
      <c r="D18" s="85">
        <v>5</v>
      </c>
      <c r="E18" s="85">
        <v>59</v>
      </c>
      <c r="F18" s="85">
        <v>0</v>
      </c>
      <c r="G18" s="85">
        <v>0</v>
      </c>
      <c r="H18" s="85">
        <v>0</v>
      </c>
      <c r="I18" s="85">
        <v>0</v>
      </c>
    </row>
    <row r="19" spans="1:9" ht="15" customHeight="1" x14ac:dyDescent="0.25">
      <c r="A19" s="190" t="s">
        <v>359</v>
      </c>
      <c r="B19" s="85">
        <f t="shared" si="1"/>
        <v>656</v>
      </c>
      <c r="C19" s="85">
        <v>9</v>
      </c>
      <c r="D19" s="85">
        <v>260</v>
      </c>
      <c r="E19" s="85">
        <v>359</v>
      </c>
      <c r="F19" s="85">
        <v>1</v>
      </c>
      <c r="G19" s="85">
        <v>3</v>
      </c>
      <c r="H19" s="85">
        <v>13</v>
      </c>
      <c r="I19" s="85">
        <v>11</v>
      </c>
    </row>
    <row r="20" spans="1:9" ht="15" customHeight="1" x14ac:dyDescent="0.25">
      <c r="A20" s="190" t="s">
        <v>328</v>
      </c>
      <c r="B20" s="85">
        <f t="shared" si="1"/>
        <v>290</v>
      </c>
      <c r="C20" s="85">
        <v>2</v>
      </c>
      <c r="D20" s="85">
        <v>74</v>
      </c>
      <c r="E20" s="85">
        <v>212</v>
      </c>
      <c r="F20" s="85">
        <v>1</v>
      </c>
      <c r="G20" s="85">
        <v>0</v>
      </c>
      <c r="H20" s="85">
        <v>1</v>
      </c>
      <c r="I20" s="85">
        <v>0</v>
      </c>
    </row>
    <row r="21" spans="1:9" ht="15" customHeight="1" x14ac:dyDescent="0.25">
      <c r="A21" s="190" t="s">
        <v>331</v>
      </c>
      <c r="B21" s="85">
        <f t="shared" si="1"/>
        <v>121</v>
      </c>
      <c r="C21" s="85">
        <v>0</v>
      </c>
      <c r="D21" s="85">
        <v>26</v>
      </c>
      <c r="E21" s="85">
        <v>89</v>
      </c>
      <c r="F21" s="85">
        <v>0</v>
      </c>
      <c r="G21" s="85">
        <v>1</v>
      </c>
      <c r="H21" s="85">
        <v>2</v>
      </c>
      <c r="I21" s="85">
        <v>3</v>
      </c>
    </row>
    <row r="22" spans="1:9" ht="15" customHeight="1" x14ac:dyDescent="0.25">
      <c r="A22" s="190" t="s">
        <v>332</v>
      </c>
      <c r="B22" s="85">
        <f t="shared" si="1"/>
        <v>101</v>
      </c>
      <c r="C22" s="85">
        <v>6</v>
      </c>
      <c r="D22" s="85">
        <v>27</v>
      </c>
      <c r="E22" s="85">
        <v>67</v>
      </c>
      <c r="F22" s="85">
        <v>0</v>
      </c>
      <c r="G22" s="85">
        <v>0</v>
      </c>
      <c r="H22" s="85">
        <v>0</v>
      </c>
      <c r="I22" s="85">
        <v>1</v>
      </c>
    </row>
    <row r="23" spans="1:9" ht="15" customHeight="1" x14ac:dyDescent="0.25">
      <c r="A23" s="190" t="s">
        <v>333</v>
      </c>
      <c r="B23" s="85">
        <f t="shared" si="1"/>
        <v>15</v>
      </c>
      <c r="C23" s="85">
        <v>0</v>
      </c>
      <c r="D23" s="85">
        <v>13</v>
      </c>
      <c r="E23" s="85">
        <v>2</v>
      </c>
      <c r="F23" s="85">
        <v>0</v>
      </c>
      <c r="G23" s="85">
        <v>0</v>
      </c>
      <c r="H23" s="85">
        <v>0</v>
      </c>
      <c r="I23" s="85">
        <v>0</v>
      </c>
    </row>
    <row r="24" spans="1:9" ht="15" customHeight="1" x14ac:dyDescent="0.25">
      <c r="A24" s="190" t="s">
        <v>391</v>
      </c>
      <c r="B24" s="85">
        <f t="shared" si="1"/>
        <v>16</v>
      </c>
      <c r="C24" s="85">
        <v>0</v>
      </c>
      <c r="D24" s="85">
        <v>9</v>
      </c>
      <c r="E24" s="85">
        <v>7</v>
      </c>
      <c r="F24" s="85">
        <v>0</v>
      </c>
      <c r="G24" s="85">
        <v>0</v>
      </c>
      <c r="H24" s="85">
        <v>0</v>
      </c>
      <c r="I24" s="85">
        <v>0</v>
      </c>
    </row>
    <row r="25" spans="1:9" ht="15" customHeight="1" x14ac:dyDescent="0.25">
      <c r="A25" s="190" t="s">
        <v>335</v>
      </c>
      <c r="B25" s="85">
        <f t="shared" si="1"/>
        <v>24</v>
      </c>
      <c r="C25" s="85">
        <v>0</v>
      </c>
      <c r="D25" s="85">
        <v>4</v>
      </c>
      <c r="E25" s="85">
        <v>20</v>
      </c>
      <c r="F25" s="85">
        <v>0</v>
      </c>
      <c r="G25" s="85">
        <v>0</v>
      </c>
      <c r="H25" s="85">
        <v>0</v>
      </c>
      <c r="I25" s="85">
        <v>0</v>
      </c>
    </row>
    <row r="26" spans="1:9" ht="15" customHeight="1" x14ac:dyDescent="0.25">
      <c r="A26" s="190" t="s">
        <v>336</v>
      </c>
      <c r="B26" s="85">
        <f t="shared" si="1"/>
        <v>5</v>
      </c>
      <c r="C26" s="85">
        <v>0</v>
      </c>
      <c r="D26" s="85">
        <v>1</v>
      </c>
      <c r="E26" s="85">
        <v>4</v>
      </c>
      <c r="F26" s="85">
        <v>0</v>
      </c>
      <c r="G26" s="85">
        <v>0</v>
      </c>
      <c r="H26" s="85">
        <v>0</v>
      </c>
      <c r="I26" s="85">
        <v>0</v>
      </c>
    </row>
    <row r="27" spans="1:9" ht="15" customHeight="1" thickBot="1" x14ac:dyDescent="0.3">
      <c r="A27" s="191" t="s">
        <v>337</v>
      </c>
      <c r="B27" s="154">
        <f t="shared" si="1"/>
        <v>18</v>
      </c>
      <c r="C27" s="154">
        <v>0</v>
      </c>
      <c r="D27" s="154">
        <v>3</v>
      </c>
      <c r="E27" s="154">
        <v>15</v>
      </c>
      <c r="F27" s="154">
        <v>0</v>
      </c>
      <c r="G27" s="154">
        <v>0</v>
      </c>
      <c r="H27" s="154">
        <v>0</v>
      </c>
      <c r="I27" s="154">
        <v>0</v>
      </c>
    </row>
    <row r="28" spans="1:9" ht="15" customHeight="1" x14ac:dyDescent="0.25">
      <c r="A28" s="318" t="s">
        <v>346</v>
      </c>
      <c r="B28" s="318"/>
      <c r="C28" s="318"/>
      <c r="D28" s="318"/>
      <c r="E28" s="181"/>
      <c r="F28" s="181"/>
      <c r="G28" s="2"/>
      <c r="H28" s="2"/>
      <c r="I28" s="2"/>
    </row>
    <row r="29" spans="1:9" ht="15" customHeight="1" x14ac:dyDescent="0.25">
      <c r="A29" s="62" t="s">
        <v>392</v>
      </c>
      <c r="B29" s="62"/>
      <c r="C29" s="62"/>
      <c r="D29" s="62"/>
      <c r="E29" s="62"/>
      <c r="F29" s="62"/>
      <c r="G29" s="38"/>
      <c r="H29" s="38"/>
      <c r="I29" s="38"/>
    </row>
    <row r="30" spans="1:9" ht="15" customHeight="1" x14ac:dyDescent="0.25">
      <c r="A30" s="62" t="s">
        <v>393</v>
      </c>
      <c r="B30" s="62"/>
      <c r="C30" s="62"/>
      <c r="D30" s="62"/>
      <c r="E30" s="62"/>
      <c r="F30" s="62"/>
      <c r="G30" s="38"/>
      <c r="H30" s="38"/>
      <c r="I30" s="38"/>
    </row>
    <row r="31" spans="1:9" ht="24.75" customHeight="1" x14ac:dyDescent="0.25">
      <c r="A31" s="306" t="s">
        <v>394</v>
      </c>
      <c r="B31" s="306"/>
      <c r="C31" s="306"/>
      <c r="D31" s="306"/>
      <c r="E31" s="306"/>
      <c r="F31" s="306"/>
      <c r="G31" s="306"/>
      <c r="H31" s="306"/>
      <c r="I31" s="306"/>
    </row>
    <row r="32" spans="1:9" ht="15" customHeight="1" x14ac:dyDescent="0.25">
      <c r="A32" s="309" t="s">
        <v>253</v>
      </c>
      <c r="B32" s="309"/>
      <c r="C32" s="309"/>
      <c r="D32" s="309"/>
      <c r="E32" s="309"/>
      <c r="F32" s="309"/>
      <c r="G32" s="309"/>
      <c r="H32" s="309"/>
      <c r="I32" s="309"/>
    </row>
  </sheetData>
  <sortState xmlns:xlrd2="http://schemas.microsoft.com/office/spreadsheetml/2017/richdata2" columnSort="1" ref="E6:E7">
    <sortCondition ref="E6"/>
  </sortState>
  <mergeCells count="4">
    <mergeCell ref="A32:I32"/>
    <mergeCell ref="K2:K3"/>
    <mergeCell ref="A31:I31"/>
    <mergeCell ref="A28:D28"/>
  </mergeCells>
  <hyperlinks>
    <hyperlink ref="K2" location="INDICE!A1" display="INDICE" xr:uid="{00000000-0004-0000-2800-000000000000}"/>
    <hyperlink ref="K2:K3" location="Contenido!A1" display="Contenido" xr:uid="{55E9F1BB-6F37-4906-80C7-D76951E8164B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44">
    <tabColor rgb="FFF2DAB1"/>
    <pageSetUpPr fitToPage="1"/>
  </sheetPr>
  <dimension ref="A1:K23"/>
  <sheetViews>
    <sheetView showGridLines="0" zoomScaleNormal="100" zoomScaleSheetLayoutView="100" workbookViewId="0">
      <selection activeCell="J2" sqref="J2:J3"/>
    </sheetView>
  </sheetViews>
  <sheetFormatPr baseColWidth="10" defaultColWidth="11.42578125" defaultRowHeight="15" customHeight="1" x14ac:dyDescent="0.2"/>
  <cols>
    <col min="1" max="1" width="38.140625" style="1" customWidth="1"/>
    <col min="2" max="2" width="11" style="1" customWidth="1"/>
    <col min="3" max="4" width="11" style="29" customWidth="1"/>
    <col min="5" max="8" width="11" style="1" customWidth="1"/>
    <col min="9" max="43" width="10.7109375" style="2" customWidth="1"/>
    <col min="44" max="16384" width="11.42578125" style="2"/>
  </cols>
  <sheetData>
    <row r="1" spans="1:11" ht="15" customHeight="1" x14ac:dyDescent="0.2">
      <c r="A1" s="156" t="s">
        <v>395</v>
      </c>
      <c r="B1" s="156"/>
      <c r="C1" s="156"/>
      <c r="D1" s="156"/>
      <c r="E1" s="156"/>
      <c r="F1" s="156"/>
      <c r="G1" s="156"/>
      <c r="H1" s="156"/>
      <c r="I1" s="1"/>
      <c r="J1" s="1"/>
      <c r="K1" s="1"/>
    </row>
    <row r="2" spans="1:11" ht="15" customHeight="1" x14ac:dyDescent="0.2">
      <c r="A2" s="156" t="s">
        <v>308</v>
      </c>
      <c r="B2" s="156"/>
      <c r="C2" s="156"/>
      <c r="D2" s="156"/>
      <c r="E2" s="156"/>
      <c r="F2" s="156"/>
      <c r="G2" s="156"/>
      <c r="H2" s="156"/>
      <c r="I2" s="1"/>
      <c r="J2" s="317" t="s">
        <v>0</v>
      </c>
      <c r="K2" s="1"/>
    </row>
    <row r="3" spans="1:11" ht="15" customHeight="1" x14ac:dyDescent="0.2">
      <c r="A3" s="189" t="s">
        <v>363</v>
      </c>
      <c r="B3" s="156"/>
      <c r="C3" s="156"/>
      <c r="D3" s="156"/>
      <c r="E3" s="156"/>
      <c r="F3" s="156"/>
      <c r="G3" s="156"/>
      <c r="H3" s="156"/>
      <c r="I3" s="1"/>
      <c r="J3" s="317"/>
      <c r="K3" s="1"/>
    </row>
    <row r="4" spans="1:11" ht="15" customHeight="1" x14ac:dyDescent="0.2">
      <c r="A4" s="156" t="s">
        <v>388</v>
      </c>
      <c r="B4" s="156"/>
      <c r="C4" s="156"/>
      <c r="D4" s="156"/>
      <c r="E4" s="156"/>
      <c r="F4" s="156"/>
      <c r="G4" s="156"/>
      <c r="H4" s="156"/>
      <c r="I4" s="1"/>
      <c r="J4" s="1"/>
      <c r="K4" s="1"/>
    </row>
    <row r="5" spans="1:11" ht="15" customHeight="1" x14ac:dyDescent="0.2">
      <c r="A5" s="156" t="s">
        <v>357</v>
      </c>
      <c r="B5" s="156"/>
      <c r="C5" s="156"/>
      <c r="D5" s="156"/>
      <c r="E5" s="156"/>
      <c r="F5" s="156"/>
      <c r="G5" s="156"/>
      <c r="H5" s="156"/>
      <c r="I5" s="1"/>
      <c r="J5" s="1"/>
      <c r="K5" s="1"/>
    </row>
    <row r="6" spans="1:11" ht="15" customHeight="1" x14ac:dyDescent="0.2">
      <c r="A6" s="156" t="s">
        <v>382</v>
      </c>
      <c r="B6" s="156"/>
      <c r="C6" s="156"/>
      <c r="D6" s="156"/>
      <c r="E6" s="156"/>
      <c r="F6" s="156"/>
      <c r="G6" s="156"/>
      <c r="H6" s="156"/>
    </row>
    <row r="7" spans="1:11" ht="44.25" customHeight="1" x14ac:dyDescent="0.25">
      <c r="A7" s="95" t="s">
        <v>318</v>
      </c>
      <c r="B7" s="83" t="s">
        <v>310</v>
      </c>
      <c r="C7" s="83" t="s">
        <v>389</v>
      </c>
      <c r="D7" s="83" t="s">
        <v>201</v>
      </c>
      <c r="E7" s="83" t="s">
        <v>203</v>
      </c>
      <c r="F7" s="83" t="s">
        <v>262</v>
      </c>
      <c r="G7" s="83" t="s">
        <v>206</v>
      </c>
      <c r="H7" s="83" t="s">
        <v>211</v>
      </c>
      <c r="J7" s="60"/>
    </row>
    <row r="8" spans="1:11" ht="9" customHeight="1" x14ac:dyDescent="0.25">
      <c r="A8" s="57"/>
      <c r="B8" s="58"/>
      <c r="C8" s="58"/>
      <c r="D8" s="58"/>
      <c r="E8" s="58"/>
      <c r="F8" s="58"/>
      <c r="G8" s="58"/>
      <c r="H8" s="58"/>
      <c r="J8" s="60"/>
    </row>
    <row r="9" spans="1:11" ht="15" customHeight="1" x14ac:dyDescent="0.2">
      <c r="A9" s="3" t="s">
        <v>310</v>
      </c>
      <c r="B9" s="84">
        <f>SUM(C9:H9)</f>
        <v>172</v>
      </c>
      <c r="C9" s="84">
        <f>SUM(C10:C18)</f>
        <v>8</v>
      </c>
      <c r="D9" s="84">
        <f t="shared" ref="D9:H9" si="0">SUM(D10:D18)</f>
        <v>47</v>
      </c>
      <c r="E9" s="84">
        <f t="shared" si="0"/>
        <v>84</v>
      </c>
      <c r="F9" s="84">
        <f t="shared" si="0"/>
        <v>1</v>
      </c>
      <c r="G9" s="84">
        <f t="shared" si="0"/>
        <v>22</v>
      </c>
      <c r="H9" s="84">
        <f t="shared" si="0"/>
        <v>10</v>
      </c>
      <c r="J9" s="4"/>
    </row>
    <row r="10" spans="1:11" ht="15" customHeight="1" x14ac:dyDescent="0.2">
      <c r="A10" s="190" t="s">
        <v>197</v>
      </c>
      <c r="B10" s="85">
        <f>SUM(C10:H10)</f>
        <v>19</v>
      </c>
      <c r="C10" s="85">
        <v>5</v>
      </c>
      <c r="D10" s="85">
        <v>5</v>
      </c>
      <c r="E10" s="85">
        <v>7</v>
      </c>
      <c r="F10" s="85">
        <v>0</v>
      </c>
      <c r="G10" s="85">
        <v>0</v>
      </c>
      <c r="H10" s="85">
        <v>2</v>
      </c>
    </row>
    <row r="11" spans="1:11" ht="15" customHeight="1" x14ac:dyDescent="0.2">
      <c r="A11" s="187" t="s">
        <v>319</v>
      </c>
      <c r="B11" s="85">
        <f t="shared" ref="B11:B18" si="1">SUM(C11:H11)</f>
        <v>15</v>
      </c>
      <c r="C11" s="85">
        <v>0</v>
      </c>
      <c r="D11" s="85">
        <v>4</v>
      </c>
      <c r="E11" s="85">
        <v>10</v>
      </c>
      <c r="F11" s="85">
        <v>0</v>
      </c>
      <c r="G11" s="85">
        <v>1</v>
      </c>
      <c r="H11" s="85">
        <v>0</v>
      </c>
    </row>
    <row r="12" spans="1:11" ht="15" customHeight="1" x14ac:dyDescent="0.2">
      <c r="A12" s="187" t="s">
        <v>320</v>
      </c>
      <c r="B12" s="85">
        <f t="shared" si="1"/>
        <v>92</v>
      </c>
      <c r="C12" s="85">
        <v>3</v>
      </c>
      <c r="D12" s="85">
        <v>26</v>
      </c>
      <c r="E12" s="85">
        <v>47</v>
      </c>
      <c r="F12" s="85">
        <v>1</v>
      </c>
      <c r="G12" s="85">
        <v>14</v>
      </c>
      <c r="H12" s="85">
        <v>1</v>
      </c>
    </row>
    <row r="13" spans="1:11" ht="15" customHeight="1" x14ac:dyDescent="0.2">
      <c r="A13" s="187" t="s">
        <v>321</v>
      </c>
      <c r="B13" s="85">
        <f t="shared" si="1"/>
        <v>19</v>
      </c>
      <c r="C13" s="85">
        <v>0</v>
      </c>
      <c r="D13" s="85">
        <v>3</v>
      </c>
      <c r="E13" s="85">
        <v>10</v>
      </c>
      <c r="F13" s="85">
        <v>0</v>
      </c>
      <c r="G13" s="85">
        <v>6</v>
      </c>
      <c r="H13" s="85">
        <v>0</v>
      </c>
    </row>
    <row r="14" spans="1:11" ht="15" customHeight="1" x14ac:dyDescent="0.2">
      <c r="A14" s="187" t="s">
        <v>390</v>
      </c>
      <c r="B14" s="85">
        <f t="shared" si="1"/>
        <v>4</v>
      </c>
      <c r="C14" s="85">
        <v>0</v>
      </c>
      <c r="D14" s="85">
        <v>0</v>
      </c>
      <c r="E14" s="85">
        <v>3</v>
      </c>
      <c r="F14" s="85">
        <v>0</v>
      </c>
      <c r="G14" s="85">
        <v>1</v>
      </c>
      <c r="H14" s="85">
        <v>0</v>
      </c>
    </row>
    <row r="15" spans="1:11" ht="15" customHeight="1" x14ac:dyDescent="0.2">
      <c r="A15" s="187" t="s">
        <v>331</v>
      </c>
      <c r="B15" s="85">
        <f t="shared" si="1"/>
        <v>13</v>
      </c>
      <c r="C15" s="85">
        <v>0</v>
      </c>
      <c r="D15" s="85">
        <v>7</v>
      </c>
      <c r="E15" s="85">
        <v>6</v>
      </c>
      <c r="F15" s="85">
        <v>0</v>
      </c>
      <c r="G15" s="85">
        <v>0</v>
      </c>
      <c r="H15" s="85">
        <v>0</v>
      </c>
    </row>
    <row r="16" spans="1:11" ht="15" customHeight="1" x14ac:dyDescent="0.2">
      <c r="A16" s="187" t="s">
        <v>332</v>
      </c>
      <c r="B16" s="85">
        <f t="shared" si="1"/>
        <v>8</v>
      </c>
      <c r="C16" s="85">
        <v>0</v>
      </c>
      <c r="D16" s="85">
        <v>2</v>
      </c>
      <c r="E16" s="85">
        <v>0</v>
      </c>
      <c r="F16" s="85">
        <v>0</v>
      </c>
      <c r="G16" s="85">
        <v>0</v>
      </c>
      <c r="H16" s="85">
        <v>6</v>
      </c>
    </row>
    <row r="17" spans="1:10" ht="15" customHeight="1" x14ac:dyDescent="0.2">
      <c r="A17" s="187" t="s">
        <v>336</v>
      </c>
      <c r="B17" s="85">
        <f t="shared" si="1"/>
        <v>1</v>
      </c>
      <c r="C17" s="85">
        <v>0</v>
      </c>
      <c r="D17" s="85">
        <v>0</v>
      </c>
      <c r="E17" s="85">
        <v>0</v>
      </c>
      <c r="F17" s="85">
        <v>0</v>
      </c>
      <c r="G17" s="85">
        <v>0</v>
      </c>
      <c r="H17" s="85">
        <v>1</v>
      </c>
    </row>
    <row r="18" spans="1:10" ht="15" customHeight="1" thickBot="1" x14ac:dyDescent="0.25">
      <c r="A18" s="188" t="s">
        <v>337</v>
      </c>
      <c r="B18" s="154">
        <f t="shared" si="1"/>
        <v>1</v>
      </c>
      <c r="C18" s="154">
        <v>0</v>
      </c>
      <c r="D18" s="154">
        <v>0</v>
      </c>
      <c r="E18" s="154">
        <v>1</v>
      </c>
      <c r="F18" s="154">
        <v>0</v>
      </c>
      <c r="G18" s="154">
        <v>0</v>
      </c>
      <c r="H18" s="154">
        <v>0</v>
      </c>
    </row>
    <row r="19" spans="1:10" ht="15" customHeight="1" x14ac:dyDescent="0.25">
      <c r="A19" s="318" t="s">
        <v>346</v>
      </c>
      <c r="B19" s="318"/>
      <c r="C19" s="318"/>
      <c r="D19" s="318"/>
      <c r="E19" s="181"/>
      <c r="F19" s="181"/>
      <c r="G19" s="2"/>
      <c r="H19" s="2"/>
      <c r="J19" s="60"/>
    </row>
    <row r="20" spans="1:10" ht="15" customHeight="1" x14ac:dyDescent="0.25">
      <c r="A20" s="62" t="s">
        <v>392</v>
      </c>
      <c r="B20" s="62"/>
      <c r="C20" s="62"/>
      <c r="D20" s="62"/>
      <c r="E20" s="62"/>
      <c r="F20" s="62"/>
      <c r="G20" s="38"/>
      <c r="H20" s="38"/>
      <c r="I20" s="38"/>
      <c r="J20" s="60"/>
    </row>
    <row r="21" spans="1:10" ht="15" customHeight="1" x14ac:dyDescent="0.25">
      <c r="A21" s="62" t="s">
        <v>393</v>
      </c>
      <c r="B21" s="62"/>
      <c r="C21" s="62"/>
      <c r="D21" s="62"/>
      <c r="E21" s="62"/>
      <c r="F21" s="62"/>
      <c r="G21" s="38"/>
      <c r="H21" s="38"/>
      <c r="I21" s="38"/>
      <c r="J21" s="60"/>
    </row>
    <row r="22" spans="1:10" ht="24.75" customHeight="1" x14ac:dyDescent="0.25">
      <c r="A22" s="306" t="s">
        <v>394</v>
      </c>
      <c r="B22" s="306"/>
      <c r="C22" s="306"/>
      <c r="D22" s="306"/>
      <c r="E22" s="306"/>
      <c r="F22" s="306"/>
      <c r="G22" s="306"/>
      <c r="H22" s="306"/>
      <c r="I22" s="148"/>
      <c r="J22" s="60"/>
    </row>
    <row r="23" spans="1:10" ht="15" customHeight="1" x14ac:dyDescent="0.25">
      <c r="A23" s="309" t="s">
        <v>253</v>
      </c>
      <c r="B23" s="309"/>
      <c r="C23" s="309"/>
      <c r="D23" s="309"/>
      <c r="E23" s="309"/>
      <c r="F23" s="309"/>
      <c r="G23" s="309"/>
      <c r="H23" s="309"/>
      <c r="J23" s="60"/>
    </row>
  </sheetData>
  <mergeCells count="4">
    <mergeCell ref="J2:J3"/>
    <mergeCell ref="A23:H23"/>
    <mergeCell ref="A19:D19"/>
    <mergeCell ref="A22:H22"/>
  </mergeCells>
  <hyperlinks>
    <hyperlink ref="J2" location="INDICE!A1" display="INDICE" xr:uid="{00000000-0004-0000-2900-000000000000}"/>
    <hyperlink ref="J2:J3" location="Contenido!A1" display="Contenido" xr:uid="{D76AB979-9C89-4729-8119-17212C87A9C4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Hoja45">
    <tabColor rgb="FFF2DAB1"/>
    <pageSetUpPr fitToPage="1"/>
  </sheetPr>
  <dimension ref="A1:I24"/>
  <sheetViews>
    <sheetView showGridLines="0" zoomScaleNormal="100" zoomScaleSheetLayoutView="100" workbookViewId="0">
      <selection activeCell="H2" sqref="H2:H3"/>
    </sheetView>
  </sheetViews>
  <sheetFormatPr baseColWidth="10" defaultColWidth="11.42578125" defaultRowHeight="15" customHeight="1" x14ac:dyDescent="0.25"/>
  <cols>
    <col min="1" max="1" width="33.7109375" style="1" customWidth="1"/>
    <col min="2" max="2" width="11" style="1" customWidth="1"/>
    <col min="3" max="4" width="11" style="29" customWidth="1"/>
    <col min="5" max="6" width="11" style="1" customWidth="1"/>
    <col min="7" max="7" width="10.7109375" style="2" customWidth="1"/>
    <col min="8" max="8" width="10.7109375" style="60" customWidth="1"/>
    <col min="9" max="41" width="10.7109375" style="2" customWidth="1"/>
    <col min="42" max="16384" width="11.42578125" style="2"/>
  </cols>
  <sheetData>
    <row r="1" spans="1:9" ht="15" customHeight="1" x14ac:dyDescent="0.2">
      <c r="A1" s="156" t="s">
        <v>396</v>
      </c>
      <c r="B1" s="156"/>
      <c r="C1" s="156"/>
      <c r="D1" s="156"/>
      <c r="E1" s="156"/>
      <c r="F1" s="156"/>
      <c r="G1" s="1"/>
      <c r="H1" s="59"/>
      <c r="I1" s="1"/>
    </row>
    <row r="2" spans="1:9" ht="15" customHeight="1" x14ac:dyDescent="0.2">
      <c r="A2" s="156" t="s">
        <v>308</v>
      </c>
      <c r="B2" s="156"/>
      <c r="C2" s="156"/>
      <c r="D2" s="156"/>
      <c r="E2" s="156"/>
      <c r="F2" s="156"/>
      <c r="G2" s="1"/>
      <c r="H2" s="317" t="s">
        <v>0</v>
      </c>
      <c r="I2" s="1"/>
    </row>
    <row r="3" spans="1:9" ht="15" customHeight="1" x14ac:dyDescent="0.2">
      <c r="A3" s="189" t="s">
        <v>368</v>
      </c>
      <c r="B3" s="156"/>
      <c r="C3" s="156"/>
      <c r="D3" s="156"/>
      <c r="E3" s="156"/>
      <c r="F3" s="156"/>
      <c r="G3" s="1"/>
      <c r="H3" s="317"/>
      <c r="I3" s="1"/>
    </row>
    <row r="4" spans="1:9" ht="15" customHeight="1" x14ac:dyDescent="0.2">
      <c r="A4" s="156" t="s">
        <v>388</v>
      </c>
      <c r="B4" s="156"/>
      <c r="C4" s="156"/>
      <c r="D4" s="156"/>
      <c r="E4" s="156"/>
      <c r="F4" s="156"/>
      <c r="G4" s="1"/>
      <c r="H4" s="59"/>
      <c r="I4" s="1"/>
    </row>
    <row r="5" spans="1:9" ht="15" customHeight="1" x14ac:dyDescent="0.2">
      <c r="A5" s="156" t="s">
        <v>357</v>
      </c>
      <c r="B5" s="156"/>
      <c r="C5" s="156"/>
      <c r="D5" s="156"/>
      <c r="E5" s="156"/>
      <c r="F5" s="156"/>
      <c r="G5" s="1"/>
      <c r="H5" s="59"/>
      <c r="I5" s="1"/>
    </row>
    <row r="6" spans="1:9" ht="15" customHeight="1" x14ac:dyDescent="0.25">
      <c r="A6" s="156" t="s">
        <v>382</v>
      </c>
      <c r="B6" s="156"/>
      <c r="C6" s="156"/>
      <c r="D6" s="156"/>
      <c r="E6" s="156"/>
      <c r="F6" s="156"/>
    </row>
    <row r="7" spans="1:9" ht="44.25" customHeight="1" x14ac:dyDescent="0.25">
      <c r="A7" s="95" t="s">
        <v>318</v>
      </c>
      <c r="B7" s="83" t="s">
        <v>310</v>
      </c>
      <c r="C7" s="83" t="s">
        <v>389</v>
      </c>
      <c r="D7" s="83" t="s">
        <v>201</v>
      </c>
      <c r="E7" s="83" t="s">
        <v>203</v>
      </c>
      <c r="F7" s="83" t="s">
        <v>206</v>
      </c>
    </row>
    <row r="8" spans="1:9" ht="9" customHeight="1" x14ac:dyDescent="0.25">
      <c r="A8" s="57"/>
      <c r="B8" s="58"/>
      <c r="C8" s="58"/>
      <c r="D8" s="58"/>
      <c r="E8" s="58"/>
      <c r="F8" s="58"/>
    </row>
    <row r="9" spans="1:9" ht="15" customHeight="1" x14ac:dyDescent="0.25">
      <c r="A9" s="3" t="s">
        <v>310</v>
      </c>
      <c r="B9" s="84">
        <f t="shared" ref="B9:B19" si="0">SUM(C9:F9)</f>
        <v>223</v>
      </c>
      <c r="C9" s="84">
        <f>SUM(C10:C19)</f>
        <v>2</v>
      </c>
      <c r="D9" s="84">
        <f t="shared" ref="D9:F9" si="1">SUM(D10:D19)</f>
        <v>31</v>
      </c>
      <c r="E9" s="84">
        <f t="shared" si="1"/>
        <v>188</v>
      </c>
      <c r="F9" s="84">
        <f t="shared" si="1"/>
        <v>2</v>
      </c>
      <c r="H9" s="61"/>
    </row>
    <row r="10" spans="1:9" ht="15" customHeight="1" x14ac:dyDescent="0.25">
      <c r="A10" s="187" t="s">
        <v>197</v>
      </c>
      <c r="B10" s="85">
        <f t="shared" si="0"/>
        <v>4</v>
      </c>
      <c r="C10" s="85">
        <v>1</v>
      </c>
      <c r="D10" s="85">
        <v>2</v>
      </c>
      <c r="E10" s="85">
        <v>1</v>
      </c>
      <c r="F10" s="85">
        <v>0</v>
      </c>
    </row>
    <row r="11" spans="1:9" ht="15" customHeight="1" x14ac:dyDescent="0.25">
      <c r="A11" s="187" t="s">
        <v>319</v>
      </c>
      <c r="B11" s="85">
        <f t="shared" si="0"/>
        <v>76</v>
      </c>
      <c r="C11" s="85">
        <v>1</v>
      </c>
      <c r="D11" s="85">
        <v>14</v>
      </c>
      <c r="E11" s="85">
        <v>61</v>
      </c>
      <c r="F11" s="85">
        <v>0</v>
      </c>
    </row>
    <row r="12" spans="1:9" ht="15" customHeight="1" x14ac:dyDescent="0.25">
      <c r="A12" s="187" t="s">
        <v>320</v>
      </c>
      <c r="B12" s="85">
        <f t="shared" si="0"/>
        <v>86</v>
      </c>
      <c r="C12" s="85">
        <v>0</v>
      </c>
      <c r="D12" s="85">
        <v>13</v>
      </c>
      <c r="E12" s="85">
        <v>72</v>
      </c>
      <c r="F12" s="85">
        <v>1</v>
      </c>
    </row>
    <row r="13" spans="1:9" ht="15" customHeight="1" x14ac:dyDescent="0.25">
      <c r="A13" s="187" t="s">
        <v>321</v>
      </c>
      <c r="B13" s="85">
        <f t="shared" si="0"/>
        <v>1</v>
      </c>
      <c r="C13" s="85">
        <v>0</v>
      </c>
      <c r="D13" s="85">
        <v>0</v>
      </c>
      <c r="E13" s="85">
        <v>1</v>
      </c>
      <c r="F13" s="85">
        <v>0</v>
      </c>
    </row>
    <row r="14" spans="1:9" ht="15" customHeight="1" x14ac:dyDescent="0.25">
      <c r="A14" s="187" t="s">
        <v>198</v>
      </c>
      <c r="B14" s="85">
        <f t="shared" si="0"/>
        <v>1</v>
      </c>
      <c r="C14" s="85">
        <v>0</v>
      </c>
      <c r="D14" s="85">
        <v>0</v>
      </c>
      <c r="E14" s="85">
        <v>1</v>
      </c>
      <c r="F14" s="85">
        <v>0</v>
      </c>
    </row>
    <row r="15" spans="1:9" ht="15" customHeight="1" x14ac:dyDescent="0.25">
      <c r="A15" s="187" t="s">
        <v>257</v>
      </c>
      <c r="B15" s="85">
        <f t="shared" si="0"/>
        <v>1</v>
      </c>
      <c r="C15" s="85">
        <v>0</v>
      </c>
      <c r="D15" s="85">
        <v>0</v>
      </c>
      <c r="E15" s="85">
        <v>1</v>
      </c>
      <c r="F15" s="85">
        <v>0</v>
      </c>
    </row>
    <row r="16" spans="1:9" ht="15" customHeight="1" x14ac:dyDescent="0.25">
      <c r="A16" s="187" t="s">
        <v>390</v>
      </c>
      <c r="B16" s="85">
        <f t="shared" si="0"/>
        <v>51</v>
      </c>
      <c r="C16" s="85">
        <v>0</v>
      </c>
      <c r="D16" s="85">
        <v>2</v>
      </c>
      <c r="E16" s="85">
        <v>48</v>
      </c>
      <c r="F16" s="85">
        <v>1</v>
      </c>
    </row>
    <row r="17" spans="1:9" ht="15" customHeight="1" x14ac:dyDescent="0.25">
      <c r="A17" s="187" t="s">
        <v>391</v>
      </c>
      <c r="B17" s="85">
        <f t="shared" si="0"/>
        <v>1</v>
      </c>
      <c r="C17" s="85">
        <v>0</v>
      </c>
      <c r="D17" s="85">
        <v>0</v>
      </c>
      <c r="E17" s="85">
        <v>1</v>
      </c>
      <c r="F17" s="85">
        <v>0</v>
      </c>
    </row>
    <row r="18" spans="1:9" ht="15" customHeight="1" x14ac:dyDescent="0.25">
      <c r="A18" s="187" t="s">
        <v>335</v>
      </c>
      <c r="B18" s="85">
        <f t="shared" si="0"/>
        <v>1</v>
      </c>
      <c r="C18" s="85">
        <v>0</v>
      </c>
      <c r="D18" s="85">
        <v>0</v>
      </c>
      <c r="E18" s="85">
        <v>1</v>
      </c>
      <c r="F18" s="85">
        <v>0</v>
      </c>
    </row>
    <row r="19" spans="1:9" ht="15" customHeight="1" thickBot="1" x14ac:dyDescent="0.3">
      <c r="A19" s="188" t="s">
        <v>337</v>
      </c>
      <c r="B19" s="154">
        <f t="shared" si="0"/>
        <v>1</v>
      </c>
      <c r="C19" s="154">
        <v>0</v>
      </c>
      <c r="D19" s="154">
        <v>0</v>
      </c>
      <c r="E19" s="154">
        <v>1</v>
      </c>
      <c r="F19" s="154">
        <v>0</v>
      </c>
    </row>
    <row r="20" spans="1:9" ht="15" customHeight="1" x14ac:dyDescent="0.25">
      <c r="A20" s="318" t="s">
        <v>346</v>
      </c>
      <c r="B20" s="318"/>
      <c r="C20" s="318"/>
      <c r="D20" s="318"/>
      <c r="E20" s="181"/>
      <c r="F20" s="2"/>
    </row>
    <row r="21" spans="1:9" ht="15" customHeight="1" x14ac:dyDescent="0.2">
      <c r="A21" s="62" t="s">
        <v>392</v>
      </c>
      <c r="B21" s="62"/>
      <c r="C21" s="62"/>
      <c r="D21" s="62"/>
      <c r="E21" s="62"/>
      <c r="F21" s="62"/>
      <c r="G21" s="38"/>
      <c r="H21" s="38"/>
      <c r="I21" s="38"/>
    </row>
    <row r="22" spans="1:9" ht="15" customHeight="1" x14ac:dyDescent="0.2">
      <c r="A22" s="62" t="s">
        <v>393</v>
      </c>
      <c r="B22" s="62"/>
      <c r="C22" s="62"/>
      <c r="D22" s="62"/>
      <c r="E22" s="62"/>
      <c r="F22" s="62"/>
      <c r="G22" s="38"/>
      <c r="H22" s="38"/>
      <c r="I22" s="38"/>
    </row>
    <row r="23" spans="1:9" ht="39.75" customHeight="1" x14ac:dyDescent="0.2">
      <c r="A23" s="306" t="s">
        <v>394</v>
      </c>
      <c r="B23" s="306"/>
      <c r="C23" s="306"/>
      <c r="D23" s="306"/>
      <c r="E23" s="306"/>
      <c r="F23" s="306"/>
      <c r="G23" s="148"/>
      <c r="H23" s="148"/>
      <c r="I23" s="148"/>
    </row>
    <row r="24" spans="1:9" ht="15" customHeight="1" x14ac:dyDescent="0.25">
      <c r="A24" s="309" t="s">
        <v>253</v>
      </c>
      <c r="B24" s="309"/>
      <c r="C24" s="309"/>
      <c r="D24" s="309"/>
      <c r="E24" s="309"/>
      <c r="F24" s="309"/>
    </row>
  </sheetData>
  <mergeCells count="4">
    <mergeCell ref="A20:D20"/>
    <mergeCell ref="A23:F23"/>
    <mergeCell ref="A24:F24"/>
    <mergeCell ref="H2:H3"/>
  </mergeCells>
  <hyperlinks>
    <hyperlink ref="H2" location="INDICE!A1" display="INDICE" xr:uid="{00000000-0004-0000-2A00-000000000000}"/>
    <hyperlink ref="H2:H3" location="Contenido!A1" display="Contenido" xr:uid="{5AFF3592-521F-4811-B6F3-5D71A1A7C939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oja46">
    <tabColor rgb="FFF2DAB1"/>
    <pageSetUpPr fitToPage="1"/>
  </sheetPr>
  <dimension ref="A1:I23"/>
  <sheetViews>
    <sheetView showGridLines="0" zoomScaleNormal="100" zoomScaleSheetLayoutView="100" workbookViewId="0">
      <selection activeCell="G2" sqref="G2:G3"/>
    </sheetView>
  </sheetViews>
  <sheetFormatPr baseColWidth="10" defaultColWidth="11.42578125" defaultRowHeight="15" customHeight="1" x14ac:dyDescent="0.2"/>
  <cols>
    <col min="1" max="1" width="26.7109375" style="1" customWidth="1"/>
    <col min="2" max="2" width="11" style="1" customWidth="1"/>
    <col min="3" max="3" width="11" style="29" customWidth="1"/>
    <col min="4" max="5" width="11" style="1" customWidth="1"/>
    <col min="6" max="40" width="10.7109375" style="2" customWidth="1"/>
    <col min="41" max="16384" width="11.42578125" style="2"/>
  </cols>
  <sheetData>
    <row r="1" spans="1:8" ht="15" customHeight="1" x14ac:dyDescent="0.2">
      <c r="A1" s="156" t="s">
        <v>397</v>
      </c>
      <c r="B1" s="156"/>
      <c r="C1" s="156"/>
      <c r="D1" s="156"/>
      <c r="E1" s="156"/>
      <c r="F1" s="1"/>
      <c r="G1" s="1"/>
      <c r="H1" s="1"/>
    </row>
    <row r="2" spans="1:8" ht="15" customHeight="1" x14ac:dyDescent="0.2">
      <c r="A2" s="156" t="s">
        <v>308</v>
      </c>
      <c r="B2" s="156"/>
      <c r="C2" s="156"/>
      <c r="D2" s="156"/>
      <c r="E2" s="156"/>
      <c r="F2" s="1"/>
      <c r="G2" s="317" t="s">
        <v>0</v>
      </c>
      <c r="H2" s="1"/>
    </row>
    <row r="3" spans="1:8" ht="15" customHeight="1" x14ac:dyDescent="0.2">
      <c r="A3" s="189" t="s">
        <v>372</v>
      </c>
      <c r="B3" s="156"/>
      <c r="C3" s="156"/>
      <c r="D3" s="156"/>
      <c r="E3" s="156"/>
      <c r="F3" s="1"/>
      <c r="G3" s="317"/>
      <c r="H3" s="1"/>
    </row>
    <row r="4" spans="1:8" ht="15" customHeight="1" x14ac:dyDescent="0.2">
      <c r="A4" s="156" t="s">
        <v>388</v>
      </c>
      <c r="B4" s="156"/>
      <c r="C4" s="156"/>
      <c r="D4" s="156"/>
      <c r="E4" s="156"/>
      <c r="F4" s="1"/>
      <c r="G4" s="1"/>
      <c r="H4" s="1"/>
    </row>
    <row r="5" spans="1:8" ht="15" customHeight="1" x14ac:dyDescent="0.2">
      <c r="A5" s="156" t="s">
        <v>357</v>
      </c>
      <c r="B5" s="156"/>
      <c r="C5" s="156"/>
      <c r="D5" s="156"/>
      <c r="E5" s="156"/>
      <c r="F5" s="1"/>
      <c r="G5" s="1"/>
      <c r="H5" s="1"/>
    </row>
    <row r="6" spans="1:8" ht="15" customHeight="1" x14ac:dyDescent="0.2">
      <c r="A6" s="156" t="s">
        <v>382</v>
      </c>
      <c r="B6" s="156"/>
      <c r="C6" s="156"/>
      <c r="D6" s="156"/>
      <c r="E6" s="156"/>
    </row>
    <row r="7" spans="1:8" ht="44.25" customHeight="1" x14ac:dyDescent="0.25">
      <c r="A7" s="95" t="s">
        <v>318</v>
      </c>
      <c r="B7" s="83" t="s">
        <v>310</v>
      </c>
      <c r="C7" s="83" t="s">
        <v>201</v>
      </c>
      <c r="D7" s="83" t="s">
        <v>203</v>
      </c>
      <c r="E7" s="83" t="s">
        <v>398</v>
      </c>
      <c r="G7" s="60"/>
    </row>
    <row r="8" spans="1:8" ht="9" customHeight="1" x14ac:dyDescent="0.25">
      <c r="A8" s="57"/>
      <c r="B8" s="58"/>
      <c r="C8" s="58"/>
      <c r="D8" s="58"/>
      <c r="E8" s="58"/>
      <c r="G8" s="60"/>
    </row>
    <row r="9" spans="1:8" ht="15" customHeight="1" x14ac:dyDescent="0.2">
      <c r="A9" s="3" t="s">
        <v>310</v>
      </c>
      <c r="B9" s="84">
        <f t="shared" ref="B9:B18" si="0">SUM(C9:E9)</f>
        <v>48</v>
      </c>
      <c r="C9" s="84">
        <f t="shared" ref="C9:E9" si="1">SUM(C10:C18)</f>
        <v>22</v>
      </c>
      <c r="D9" s="84">
        <f t="shared" si="1"/>
        <v>23</v>
      </c>
      <c r="E9" s="84">
        <f t="shared" si="1"/>
        <v>3</v>
      </c>
    </row>
    <row r="10" spans="1:8" ht="15" customHeight="1" x14ac:dyDescent="0.2">
      <c r="A10" s="187" t="s">
        <v>197</v>
      </c>
      <c r="B10" s="85">
        <f t="shared" si="0"/>
        <v>7</v>
      </c>
      <c r="C10" s="85">
        <v>4</v>
      </c>
      <c r="D10" s="85">
        <v>1</v>
      </c>
      <c r="E10" s="85">
        <v>2</v>
      </c>
    </row>
    <row r="11" spans="1:8" ht="15" customHeight="1" x14ac:dyDescent="0.2">
      <c r="A11" s="187" t="s">
        <v>319</v>
      </c>
      <c r="B11" s="85">
        <f t="shared" si="0"/>
        <v>7</v>
      </c>
      <c r="C11" s="85">
        <v>3</v>
      </c>
      <c r="D11" s="85">
        <v>4</v>
      </c>
      <c r="E11" s="85">
        <v>0</v>
      </c>
    </row>
    <row r="12" spans="1:8" ht="15" customHeight="1" x14ac:dyDescent="0.2">
      <c r="A12" s="187" t="s">
        <v>320</v>
      </c>
      <c r="B12" s="85">
        <f t="shared" si="0"/>
        <v>23</v>
      </c>
      <c r="C12" s="85">
        <v>12</v>
      </c>
      <c r="D12" s="85">
        <v>11</v>
      </c>
      <c r="E12" s="85">
        <v>0</v>
      </c>
    </row>
    <row r="13" spans="1:8" ht="15" customHeight="1" x14ac:dyDescent="0.2">
      <c r="A13" s="187" t="s">
        <v>321</v>
      </c>
      <c r="B13" s="85">
        <f t="shared" si="0"/>
        <v>4</v>
      </c>
      <c r="C13" s="85">
        <v>2</v>
      </c>
      <c r="D13" s="85">
        <v>2</v>
      </c>
      <c r="E13" s="85">
        <v>0</v>
      </c>
    </row>
    <row r="14" spans="1:8" ht="15" customHeight="1" x14ac:dyDescent="0.2">
      <c r="A14" s="187" t="s">
        <v>198</v>
      </c>
      <c r="B14" s="85">
        <f t="shared" si="0"/>
        <v>1</v>
      </c>
      <c r="C14" s="85">
        <v>0</v>
      </c>
      <c r="D14" s="85">
        <v>0</v>
      </c>
      <c r="E14" s="85">
        <v>1</v>
      </c>
    </row>
    <row r="15" spans="1:8" ht="15" customHeight="1" x14ac:dyDescent="0.2">
      <c r="A15" s="187" t="s">
        <v>256</v>
      </c>
      <c r="B15" s="85">
        <f t="shared" si="0"/>
        <v>1</v>
      </c>
      <c r="C15" s="85">
        <v>0</v>
      </c>
      <c r="D15" s="85">
        <v>1</v>
      </c>
      <c r="E15" s="85">
        <v>0</v>
      </c>
    </row>
    <row r="16" spans="1:8" ht="15" customHeight="1" x14ac:dyDescent="0.2">
      <c r="A16" s="187" t="s">
        <v>331</v>
      </c>
      <c r="B16" s="85">
        <f t="shared" si="0"/>
        <v>2</v>
      </c>
      <c r="C16" s="85">
        <v>0</v>
      </c>
      <c r="D16" s="85">
        <v>2</v>
      </c>
      <c r="E16" s="85">
        <v>0</v>
      </c>
    </row>
    <row r="17" spans="1:9" ht="15" customHeight="1" x14ac:dyDescent="0.2">
      <c r="A17" s="187" t="s">
        <v>332</v>
      </c>
      <c r="B17" s="85">
        <f t="shared" si="0"/>
        <v>2</v>
      </c>
      <c r="C17" s="85">
        <v>1</v>
      </c>
      <c r="D17" s="85">
        <v>1</v>
      </c>
      <c r="E17" s="85">
        <v>0</v>
      </c>
    </row>
    <row r="18" spans="1:9" ht="15" customHeight="1" thickBot="1" x14ac:dyDescent="0.25">
      <c r="A18" s="188" t="s">
        <v>337</v>
      </c>
      <c r="B18" s="154">
        <f t="shared" si="0"/>
        <v>1</v>
      </c>
      <c r="C18" s="154">
        <v>0</v>
      </c>
      <c r="D18" s="154">
        <v>1</v>
      </c>
      <c r="E18" s="154">
        <v>0</v>
      </c>
    </row>
    <row r="19" spans="1:9" ht="15" customHeight="1" x14ac:dyDescent="0.25">
      <c r="A19" s="318" t="s">
        <v>346</v>
      </c>
      <c r="B19" s="318"/>
      <c r="C19" s="318"/>
      <c r="D19" s="181"/>
      <c r="E19" s="2"/>
      <c r="G19" s="60"/>
    </row>
    <row r="20" spans="1:9" ht="15" customHeight="1" x14ac:dyDescent="0.2">
      <c r="A20" s="319" t="s">
        <v>392</v>
      </c>
      <c r="B20" s="319"/>
      <c r="C20" s="319"/>
      <c r="D20" s="319"/>
      <c r="E20" s="319"/>
      <c r="F20" s="319"/>
      <c r="G20" s="38"/>
      <c r="H20" s="38"/>
      <c r="I20" s="38"/>
    </row>
    <row r="21" spans="1:9" ht="15" customHeight="1" x14ac:dyDescent="0.2">
      <c r="A21" s="62" t="s">
        <v>393</v>
      </c>
      <c r="B21" s="62"/>
      <c r="C21" s="62"/>
      <c r="D21" s="62"/>
      <c r="E21" s="62"/>
      <c r="F21" s="62"/>
      <c r="G21" s="38"/>
      <c r="H21" s="38"/>
      <c r="I21" s="38"/>
    </row>
    <row r="22" spans="1:9" ht="51" customHeight="1" x14ac:dyDescent="0.2">
      <c r="A22" s="306" t="s">
        <v>394</v>
      </c>
      <c r="B22" s="306"/>
      <c r="C22" s="306"/>
      <c r="D22" s="306"/>
      <c r="E22" s="306"/>
      <c r="F22" s="148"/>
      <c r="G22" s="148"/>
      <c r="H22" s="148"/>
      <c r="I22" s="148"/>
    </row>
    <row r="23" spans="1:9" ht="15" customHeight="1" x14ac:dyDescent="0.25">
      <c r="A23" s="309" t="s">
        <v>253</v>
      </c>
      <c r="B23" s="309"/>
      <c r="C23" s="309"/>
      <c r="D23" s="309"/>
      <c r="E23" s="309"/>
      <c r="G23" s="60"/>
    </row>
  </sheetData>
  <mergeCells count="5">
    <mergeCell ref="G2:G3"/>
    <mergeCell ref="A19:C19"/>
    <mergeCell ref="A23:E23"/>
    <mergeCell ref="A20:F20"/>
    <mergeCell ref="A22:E22"/>
  </mergeCells>
  <hyperlinks>
    <hyperlink ref="G2" location="INDICE!A1" display="INDICE" xr:uid="{00000000-0004-0000-2B00-000000000000}"/>
    <hyperlink ref="G2:G3" location="Contenido!A1" display="Contenido" xr:uid="{4230B77A-65E0-4F0F-99CD-8A76751C8044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Hoja47">
    <tabColor rgb="FFF2DAB1"/>
    <pageSetUpPr fitToPage="1"/>
  </sheetPr>
  <dimension ref="A1:I26"/>
  <sheetViews>
    <sheetView showGridLines="0" zoomScaleNormal="100" zoomScaleSheetLayoutView="100" workbookViewId="0">
      <selection activeCell="G2" sqref="G2:G3"/>
    </sheetView>
  </sheetViews>
  <sheetFormatPr baseColWidth="10" defaultColWidth="11.42578125" defaultRowHeight="15" customHeight="1" x14ac:dyDescent="0.2"/>
  <cols>
    <col min="1" max="1" width="35" style="1" customWidth="1"/>
    <col min="2" max="2" width="11" style="1" customWidth="1"/>
    <col min="3" max="3" width="11" style="29" customWidth="1"/>
    <col min="4" max="5" width="11" style="1" customWidth="1"/>
    <col min="6" max="40" width="10.7109375" style="2" customWidth="1"/>
    <col min="41" max="16384" width="11.42578125" style="2"/>
  </cols>
  <sheetData>
    <row r="1" spans="1:8" ht="15" customHeight="1" x14ac:dyDescent="0.2">
      <c r="A1" s="156" t="s">
        <v>399</v>
      </c>
      <c r="B1" s="156"/>
      <c r="C1" s="156"/>
      <c r="D1" s="156"/>
      <c r="E1" s="156"/>
      <c r="F1" s="1"/>
      <c r="G1" s="1"/>
      <c r="H1" s="1"/>
    </row>
    <row r="2" spans="1:8" ht="15" customHeight="1" x14ac:dyDescent="0.2">
      <c r="A2" s="156" t="s">
        <v>308</v>
      </c>
      <c r="B2" s="156"/>
      <c r="C2" s="156"/>
      <c r="D2" s="156"/>
      <c r="E2" s="156"/>
      <c r="F2" s="1"/>
      <c r="G2" s="317" t="s">
        <v>0</v>
      </c>
      <c r="H2" s="1"/>
    </row>
    <row r="3" spans="1:8" ht="15" customHeight="1" x14ac:dyDescent="0.2">
      <c r="A3" s="189" t="s">
        <v>377</v>
      </c>
      <c r="B3" s="156"/>
      <c r="C3" s="156"/>
      <c r="D3" s="156"/>
      <c r="E3" s="156"/>
      <c r="F3" s="1"/>
      <c r="G3" s="317"/>
      <c r="H3" s="1"/>
    </row>
    <row r="4" spans="1:8" ht="15" customHeight="1" x14ac:dyDescent="0.2">
      <c r="A4" s="156" t="s">
        <v>388</v>
      </c>
      <c r="B4" s="156"/>
      <c r="C4" s="156"/>
      <c r="D4" s="156"/>
      <c r="E4" s="156"/>
      <c r="F4" s="1"/>
      <c r="G4" s="1"/>
      <c r="H4" s="1"/>
    </row>
    <row r="5" spans="1:8" ht="15" customHeight="1" x14ac:dyDescent="0.2">
      <c r="A5" s="156" t="s">
        <v>357</v>
      </c>
      <c r="B5" s="156"/>
      <c r="C5" s="156"/>
      <c r="D5" s="156"/>
      <c r="E5" s="156"/>
      <c r="F5" s="1"/>
      <c r="G5" s="1"/>
      <c r="H5" s="1"/>
    </row>
    <row r="6" spans="1:8" ht="15" customHeight="1" x14ac:dyDescent="0.2">
      <c r="A6" s="156" t="s">
        <v>382</v>
      </c>
      <c r="B6" s="156"/>
      <c r="C6" s="156"/>
      <c r="D6" s="156"/>
      <c r="E6" s="156"/>
    </row>
    <row r="7" spans="1:8" ht="44.25" customHeight="1" x14ac:dyDescent="0.25">
      <c r="A7" s="95" t="s">
        <v>318</v>
      </c>
      <c r="B7" s="83" t="s">
        <v>310</v>
      </c>
      <c r="C7" s="83" t="s">
        <v>201</v>
      </c>
      <c r="D7" s="83" t="s">
        <v>203</v>
      </c>
      <c r="E7" s="83" t="s">
        <v>206</v>
      </c>
      <c r="G7" s="60"/>
    </row>
    <row r="8" spans="1:8" ht="9" customHeight="1" x14ac:dyDescent="0.25">
      <c r="A8" s="57"/>
      <c r="B8" s="58"/>
      <c r="C8" s="58"/>
      <c r="D8" s="58"/>
      <c r="E8" s="58"/>
      <c r="G8" s="60"/>
    </row>
    <row r="9" spans="1:8" ht="15" customHeight="1" x14ac:dyDescent="0.2">
      <c r="A9" s="3" t="s">
        <v>310</v>
      </c>
      <c r="B9" s="84">
        <f t="shared" ref="B9:B21" si="0">SUM(C9:E9)</f>
        <v>117</v>
      </c>
      <c r="C9" s="84">
        <f t="shared" ref="C9:E9" si="1">SUM(C10:C21)</f>
        <v>42</v>
      </c>
      <c r="D9" s="84">
        <f t="shared" si="1"/>
        <v>74</v>
      </c>
      <c r="E9" s="84">
        <f t="shared" si="1"/>
        <v>1</v>
      </c>
    </row>
    <row r="10" spans="1:8" ht="15" customHeight="1" x14ac:dyDescent="0.2">
      <c r="A10" s="187" t="s">
        <v>197</v>
      </c>
      <c r="B10" s="85">
        <f t="shared" si="0"/>
        <v>11</v>
      </c>
      <c r="C10" s="85">
        <v>7</v>
      </c>
      <c r="D10" s="85">
        <v>4</v>
      </c>
      <c r="E10" s="85">
        <v>0</v>
      </c>
    </row>
    <row r="11" spans="1:8" ht="15" customHeight="1" x14ac:dyDescent="0.2">
      <c r="A11" s="187" t="s">
        <v>319</v>
      </c>
      <c r="B11" s="85">
        <f t="shared" si="0"/>
        <v>21</v>
      </c>
      <c r="C11" s="85">
        <v>15</v>
      </c>
      <c r="D11" s="85">
        <v>5</v>
      </c>
      <c r="E11" s="85">
        <v>1</v>
      </c>
    </row>
    <row r="12" spans="1:8" ht="15" customHeight="1" x14ac:dyDescent="0.2">
      <c r="A12" s="187" t="s">
        <v>320</v>
      </c>
      <c r="B12" s="85">
        <f t="shared" si="0"/>
        <v>3</v>
      </c>
      <c r="C12" s="85">
        <v>1</v>
      </c>
      <c r="D12" s="85">
        <v>2</v>
      </c>
      <c r="E12" s="85">
        <v>0</v>
      </c>
    </row>
    <row r="13" spans="1:8" ht="15" customHeight="1" x14ac:dyDescent="0.2">
      <c r="A13" s="187" t="s">
        <v>198</v>
      </c>
      <c r="B13" s="85">
        <f t="shared" si="0"/>
        <v>8</v>
      </c>
      <c r="C13" s="85">
        <v>3</v>
      </c>
      <c r="D13" s="85">
        <v>5</v>
      </c>
      <c r="E13" s="85">
        <v>0</v>
      </c>
    </row>
    <row r="14" spans="1:8" ht="15" customHeight="1" x14ac:dyDescent="0.2">
      <c r="A14" s="187" t="s">
        <v>256</v>
      </c>
      <c r="B14" s="85">
        <f t="shared" si="0"/>
        <v>4</v>
      </c>
      <c r="C14" s="85">
        <v>2</v>
      </c>
      <c r="D14" s="85">
        <v>2</v>
      </c>
      <c r="E14" s="85">
        <v>0</v>
      </c>
    </row>
    <row r="15" spans="1:8" ht="15" customHeight="1" x14ac:dyDescent="0.2">
      <c r="A15" s="187" t="s">
        <v>257</v>
      </c>
      <c r="B15" s="85">
        <f t="shared" si="0"/>
        <v>16</v>
      </c>
      <c r="C15" s="85">
        <v>5</v>
      </c>
      <c r="D15" s="85">
        <v>11</v>
      </c>
      <c r="E15" s="85">
        <v>0</v>
      </c>
    </row>
    <row r="16" spans="1:8" ht="15" customHeight="1" x14ac:dyDescent="0.2">
      <c r="A16" s="187" t="s">
        <v>259</v>
      </c>
      <c r="B16" s="85">
        <f t="shared" si="0"/>
        <v>32</v>
      </c>
      <c r="C16" s="85">
        <v>1</v>
      </c>
      <c r="D16" s="85">
        <v>31</v>
      </c>
      <c r="E16" s="85">
        <v>0</v>
      </c>
    </row>
    <row r="17" spans="1:9" ht="15" customHeight="1" x14ac:dyDescent="0.2">
      <c r="A17" s="187" t="s">
        <v>390</v>
      </c>
      <c r="B17" s="85">
        <f t="shared" si="0"/>
        <v>13</v>
      </c>
      <c r="C17" s="85">
        <v>4</v>
      </c>
      <c r="D17" s="85">
        <v>9</v>
      </c>
      <c r="E17" s="85">
        <v>0</v>
      </c>
    </row>
    <row r="18" spans="1:9" ht="15" customHeight="1" x14ac:dyDescent="0.2">
      <c r="A18" s="187" t="s">
        <v>331</v>
      </c>
      <c r="B18" s="85">
        <f t="shared" si="0"/>
        <v>1</v>
      </c>
      <c r="C18" s="85">
        <v>1</v>
      </c>
      <c r="D18" s="85">
        <v>0</v>
      </c>
      <c r="E18" s="85">
        <v>0</v>
      </c>
    </row>
    <row r="19" spans="1:9" ht="15" customHeight="1" x14ac:dyDescent="0.2">
      <c r="A19" s="187" t="s">
        <v>332</v>
      </c>
      <c r="B19" s="85">
        <f t="shared" si="0"/>
        <v>2</v>
      </c>
      <c r="C19" s="85">
        <v>0</v>
      </c>
      <c r="D19" s="85">
        <v>2</v>
      </c>
      <c r="E19" s="85">
        <v>0</v>
      </c>
    </row>
    <row r="20" spans="1:9" ht="15" customHeight="1" x14ac:dyDescent="0.2">
      <c r="A20" s="187" t="s">
        <v>335</v>
      </c>
      <c r="B20" s="85">
        <f t="shared" si="0"/>
        <v>2</v>
      </c>
      <c r="C20" s="85">
        <v>0</v>
      </c>
      <c r="D20" s="85">
        <v>2</v>
      </c>
      <c r="E20" s="85">
        <v>0</v>
      </c>
    </row>
    <row r="21" spans="1:9" ht="15" customHeight="1" thickBot="1" x14ac:dyDescent="0.25">
      <c r="A21" s="188" t="s">
        <v>337</v>
      </c>
      <c r="B21" s="154">
        <f t="shared" si="0"/>
        <v>4</v>
      </c>
      <c r="C21" s="154">
        <v>3</v>
      </c>
      <c r="D21" s="154">
        <v>1</v>
      </c>
      <c r="E21" s="154">
        <v>0</v>
      </c>
    </row>
    <row r="22" spans="1:9" ht="15" customHeight="1" x14ac:dyDescent="0.25">
      <c r="A22" s="318" t="s">
        <v>346</v>
      </c>
      <c r="B22" s="318"/>
      <c r="C22" s="318"/>
      <c r="D22" s="181"/>
      <c r="E22" s="2"/>
      <c r="G22" s="60"/>
    </row>
    <row r="23" spans="1:9" ht="15" customHeight="1" x14ac:dyDescent="0.2">
      <c r="A23" s="319" t="s">
        <v>392</v>
      </c>
      <c r="B23" s="319"/>
      <c r="C23" s="319"/>
      <c r="D23" s="319"/>
      <c r="E23" s="319"/>
      <c r="F23" s="319"/>
      <c r="G23" s="38"/>
      <c r="H23" s="38"/>
      <c r="I23" s="38"/>
    </row>
    <row r="24" spans="1:9" ht="15" customHeight="1" x14ac:dyDescent="0.2">
      <c r="A24" s="62" t="s">
        <v>393</v>
      </c>
      <c r="B24" s="62"/>
      <c r="C24" s="62"/>
      <c r="D24" s="62"/>
      <c r="E24" s="62"/>
      <c r="F24" s="62"/>
      <c r="G24" s="38"/>
      <c r="H24" s="38"/>
      <c r="I24" s="38"/>
    </row>
    <row r="25" spans="1:9" ht="39" customHeight="1" x14ac:dyDescent="0.2">
      <c r="A25" s="306" t="s">
        <v>394</v>
      </c>
      <c r="B25" s="306"/>
      <c r="C25" s="306"/>
      <c r="D25" s="306"/>
      <c r="E25" s="306"/>
      <c r="F25" s="148"/>
      <c r="G25" s="148"/>
      <c r="H25" s="148"/>
      <c r="I25" s="148"/>
    </row>
    <row r="26" spans="1:9" ht="15" customHeight="1" x14ac:dyDescent="0.25">
      <c r="A26" s="309" t="s">
        <v>253</v>
      </c>
      <c r="B26" s="309"/>
      <c r="C26" s="309"/>
      <c r="D26" s="309"/>
      <c r="E26" s="309"/>
      <c r="G26" s="60"/>
    </row>
  </sheetData>
  <mergeCells count="5">
    <mergeCell ref="A26:E26"/>
    <mergeCell ref="A25:E25"/>
    <mergeCell ref="A22:C22"/>
    <mergeCell ref="A23:F23"/>
    <mergeCell ref="G2:G3"/>
  </mergeCells>
  <hyperlinks>
    <hyperlink ref="G2" location="INDICE!A1" display="INDICE" xr:uid="{00000000-0004-0000-2C00-000000000000}"/>
    <hyperlink ref="G2:G3" location="Contenido!A1" display="Contenido" xr:uid="{45A31E45-5797-4579-965B-4F79DB4A6B0E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2B874-3946-489C-8063-458428C2F6B5}">
  <sheetPr codeName="Hoja48">
    <tabColor rgb="FFC1C5C8"/>
    <pageSetUpPr fitToPage="1"/>
  </sheetPr>
  <dimension ref="A1:Y31"/>
  <sheetViews>
    <sheetView showGridLines="0" zoomScaleNormal="100" zoomScaleSheetLayoutView="100" workbookViewId="0">
      <selection activeCell="H2" sqref="H2:H3"/>
    </sheetView>
  </sheetViews>
  <sheetFormatPr baseColWidth="10" defaultColWidth="11.42578125" defaultRowHeight="15" customHeight="1" x14ac:dyDescent="0.2"/>
  <cols>
    <col min="1" max="1" width="35.7109375" style="1" customWidth="1"/>
    <col min="2" max="2" width="13.85546875" style="1" customWidth="1"/>
    <col min="3" max="5" width="13.85546875" style="29" customWidth="1"/>
    <col min="6" max="6" width="13.85546875" style="1" customWidth="1"/>
    <col min="7" max="7" width="9.7109375" style="1" customWidth="1"/>
    <col min="8" max="9" width="10.7109375" style="2" customWidth="1"/>
    <col min="10" max="10" width="34.140625" style="1" customWidth="1"/>
    <col min="11" max="11" width="13.85546875" style="1" customWidth="1"/>
    <col min="12" max="14" width="13.85546875" style="29" customWidth="1"/>
    <col min="15" max="15" width="13.85546875" style="1" customWidth="1"/>
    <col min="16" max="16" width="9.7109375" style="1" customWidth="1"/>
    <col min="17" max="18" width="10.7109375" style="2" customWidth="1"/>
    <col min="19" max="19" width="34.140625" style="1" customWidth="1"/>
    <col min="20" max="20" width="13.85546875" style="1" customWidth="1"/>
    <col min="21" max="23" width="13.85546875" style="29" customWidth="1"/>
    <col min="24" max="24" width="13.85546875" style="1" customWidth="1"/>
    <col min="25" max="25" width="9.7109375" style="1" customWidth="1"/>
    <col min="26" max="41" width="10.7109375" style="2" customWidth="1"/>
    <col min="42" max="16384" width="11.42578125" style="2"/>
  </cols>
  <sheetData>
    <row r="1" spans="1:23" s="1" customFormat="1" ht="15" customHeight="1" x14ac:dyDescent="0.2">
      <c r="A1" s="156" t="s">
        <v>400</v>
      </c>
      <c r="B1" s="156"/>
      <c r="C1" s="156"/>
      <c r="D1" s="156"/>
      <c r="E1" s="156"/>
      <c r="F1" s="156"/>
      <c r="L1" s="29"/>
      <c r="M1" s="29"/>
      <c r="N1" s="29"/>
      <c r="Q1" s="2"/>
      <c r="R1" s="2"/>
      <c r="U1" s="29"/>
      <c r="V1" s="29"/>
      <c r="W1" s="29"/>
    </row>
    <row r="2" spans="1:23" s="1" customFormat="1" ht="15" customHeight="1" x14ac:dyDescent="0.2">
      <c r="A2" s="156" t="s">
        <v>308</v>
      </c>
      <c r="B2" s="156"/>
      <c r="C2" s="156"/>
      <c r="D2" s="156"/>
      <c r="E2" s="156"/>
      <c r="F2" s="156"/>
      <c r="G2" s="56"/>
      <c r="H2" s="317" t="s">
        <v>0</v>
      </c>
      <c r="L2" s="29"/>
      <c r="M2" s="29"/>
      <c r="N2" s="29"/>
      <c r="Q2" s="2"/>
      <c r="R2" s="2"/>
      <c r="U2" s="29"/>
      <c r="V2" s="29"/>
      <c r="W2" s="29"/>
    </row>
    <row r="3" spans="1:23" s="1" customFormat="1" ht="15" customHeight="1" x14ac:dyDescent="0.2">
      <c r="A3" s="156" t="s">
        <v>401</v>
      </c>
      <c r="B3" s="156"/>
      <c r="C3" s="156"/>
      <c r="D3" s="156"/>
      <c r="E3" s="156"/>
      <c r="F3" s="156"/>
      <c r="G3" s="19"/>
      <c r="H3" s="317"/>
      <c r="L3" s="29"/>
      <c r="M3" s="29"/>
      <c r="N3" s="29"/>
      <c r="Q3" s="2"/>
      <c r="R3" s="2"/>
      <c r="U3" s="29"/>
      <c r="V3" s="29"/>
      <c r="W3" s="29"/>
    </row>
    <row r="4" spans="1:23" s="1" customFormat="1" ht="15" customHeight="1" x14ac:dyDescent="0.2">
      <c r="A4" s="156" t="s">
        <v>194</v>
      </c>
      <c r="B4" s="156"/>
      <c r="C4" s="156"/>
      <c r="D4" s="156"/>
      <c r="E4" s="156"/>
      <c r="F4" s="156"/>
      <c r="G4" s="19"/>
      <c r="L4" s="29"/>
      <c r="M4" s="29"/>
      <c r="N4" s="29"/>
      <c r="Q4" s="2"/>
      <c r="R4" s="2"/>
      <c r="U4" s="29"/>
      <c r="V4" s="29"/>
      <c r="W4" s="29"/>
    </row>
    <row r="5" spans="1:23" s="1" customFormat="1" ht="15" customHeight="1" x14ac:dyDescent="0.2">
      <c r="A5" s="156" t="s">
        <v>402</v>
      </c>
      <c r="B5" s="156"/>
      <c r="C5" s="156"/>
      <c r="D5" s="156"/>
      <c r="E5" s="156"/>
      <c r="F5" s="156"/>
      <c r="G5" s="18"/>
      <c r="L5" s="29"/>
      <c r="M5" s="29"/>
      <c r="N5" s="29"/>
      <c r="Q5" s="2"/>
      <c r="R5" s="2"/>
      <c r="U5" s="29"/>
      <c r="V5" s="29"/>
      <c r="W5" s="29"/>
    </row>
    <row r="6" spans="1:23" s="31" customFormat="1" ht="42.75" customHeight="1" x14ac:dyDescent="0.2">
      <c r="A6" s="95" t="s">
        <v>318</v>
      </c>
      <c r="B6" s="83" t="s">
        <v>341</v>
      </c>
      <c r="C6" s="83" t="s">
        <v>383</v>
      </c>
      <c r="D6" s="83" t="s">
        <v>384</v>
      </c>
      <c r="E6" s="83" t="s">
        <v>385</v>
      </c>
      <c r="F6" s="83" t="s">
        <v>345</v>
      </c>
      <c r="G6" s="30"/>
    </row>
    <row r="7" spans="1:23" s="31" customFormat="1" ht="12.75" customHeight="1" x14ac:dyDescent="0.2">
      <c r="A7" s="57"/>
      <c r="B7" s="58"/>
      <c r="C7" s="58"/>
      <c r="D7" s="58"/>
      <c r="E7" s="58"/>
      <c r="F7" s="58"/>
      <c r="G7" s="30"/>
    </row>
    <row r="8" spans="1:23" s="1" customFormat="1" ht="15" customHeight="1" x14ac:dyDescent="0.2">
      <c r="A8" s="3" t="s">
        <v>310</v>
      </c>
      <c r="B8" s="84">
        <f>SUM(B9:B27)</f>
        <v>24641</v>
      </c>
      <c r="C8" s="84">
        <f t="shared" ref="C8:F8" si="0">SUM(C9:C27)</f>
        <v>845</v>
      </c>
      <c r="D8" s="84">
        <f t="shared" si="0"/>
        <v>684</v>
      </c>
      <c r="E8" s="84">
        <f t="shared" si="0"/>
        <v>231</v>
      </c>
      <c r="F8" s="84">
        <f t="shared" si="0"/>
        <v>246</v>
      </c>
      <c r="H8" s="2"/>
      <c r="I8" s="2"/>
      <c r="L8" s="29"/>
      <c r="M8" s="29"/>
      <c r="N8" s="29"/>
      <c r="Q8" s="2"/>
      <c r="R8" s="2"/>
      <c r="U8" s="29"/>
      <c r="V8" s="29"/>
      <c r="W8" s="29"/>
    </row>
    <row r="9" spans="1:23" s="1" customFormat="1" ht="15" customHeight="1" x14ac:dyDescent="0.2">
      <c r="A9" s="190" t="s">
        <v>197</v>
      </c>
      <c r="B9" s="85">
        <v>7397</v>
      </c>
      <c r="C9" s="85">
        <v>162</v>
      </c>
      <c r="D9" s="85">
        <v>25</v>
      </c>
      <c r="E9" s="85">
        <v>37</v>
      </c>
      <c r="F9" s="85">
        <v>30</v>
      </c>
      <c r="H9" s="2"/>
      <c r="I9" s="2"/>
      <c r="L9" s="29"/>
      <c r="M9" s="29"/>
      <c r="N9" s="29"/>
      <c r="Q9" s="2"/>
      <c r="R9" s="2"/>
      <c r="U9" s="29"/>
      <c r="V9" s="29"/>
      <c r="W9" s="29"/>
    </row>
    <row r="10" spans="1:23" s="1" customFormat="1" ht="15" customHeight="1" x14ac:dyDescent="0.2">
      <c r="A10" s="190" t="s">
        <v>319</v>
      </c>
      <c r="B10" s="85">
        <v>2242</v>
      </c>
      <c r="C10" s="85">
        <v>103</v>
      </c>
      <c r="D10" s="85">
        <v>269</v>
      </c>
      <c r="E10" s="85">
        <v>18</v>
      </c>
      <c r="F10" s="85">
        <v>30</v>
      </c>
      <c r="H10" s="2"/>
      <c r="I10" s="2"/>
      <c r="L10" s="29"/>
      <c r="M10" s="29"/>
      <c r="N10" s="29"/>
      <c r="Q10" s="2"/>
      <c r="R10" s="2"/>
      <c r="U10" s="29"/>
      <c r="V10" s="29"/>
      <c r="W10" s="29"/>
    </row>
    <row r="11" spans="1:23" s="1" customFormat="1" ht="15" customHeight="1" x14ac:dyDescent="0.2">
      <c r="A11" s="190" t="s">
        <v>320</v>
      </c>
      <c r="B11" s="85">
        <v>6839</v>
      </c>
      <c r="C11" s="85">
        <v>416</v>
      </c>
      <c r="D11" s="85">
        <v>219</v>
      </c>
      <c r="E11" s="85">
        <v>106</v>
      </c>
      <c r="F11" s="85">
        <v>26</v>
      </c>
      <c r="H11" s="2"/>
      <c r="I11" s="2"/>
      <c r="L11" s="29"/>
      <c r="M11" s="29"/>
      <c r="N11" s="29"/>
      <c r="Q11" s="2"/>
      <c r="R11" s="2"/>
      <c r="U11" s="29"/>
      <c r="V11" s="29"/>
      <c r="W11" s="29"/>
    </row>
    <row r="12" spans="1:23" s="1" customFormat="1" ht="15" customHeight="1" x14ac:dyDescent="0.2">
      <c r="A12" s="190" t="s">
        <v>321</v>
      </c>
      <c r="B12" s="85">
        <v>557</v>
      </c>
      <c r="C12" s="85">
        <v>28</v>
      </c>
      <c r="D12" s="85">
        <v>1</v>
      </c>
      <c r="E12" s="85">
        <v>8</v>
      </c>
      <c r="F12" s="85">
        <v>0</v>
      </c>
      <c r="H12" s="2"/>
      <c r="I12" s="2"/>
      <c r="L12" s="29"/>
      <c r="M12" s="29"/>
      <c r="N12" s="29"/>
      <c r="Q12" s="2"/>
      <c r="R12" s="2"/>
      <c r="U12" s="29"/>
      <c r="V12" s="29"/>
      <c r="W12" s="29"/>
    </row>
    <row r="13" spans="1:23" s="1" customFormat="1" ht="15" customHeight="1" x14ac:dyDescent="0.2">
      <c r="A13" s="190" t="s">
        <v>198</v>
      </c>
      <c r="B13" s="85">
        <v>232</v>
      </c>
      <c r="C13" s="85">
        <v>6</v>
      </c>
      <c r="D13" s="85">
        <v>31</v>
      </c>
      <c r="E13" s="85">
        <v>5</v>
      </c>
      <c r="F13" s="85">
        <v>34</v>
      </c>
      <c r="H13" s="2"/>
      <c r="I13" s="2"/>
      <c r="L13" s="29"/>
      <c r="M13" s="29"/>
      <c r="N13" s="29"/>
      <c r="Q13" s="2"/>
      <c r="R13" s="2"/>
      <c r="U13" s="29"/>
      <c r="V13" s="29"/>
      <c r="W13" s="29"/>
    </row>
    <row r="14" spans="1:23" s="1" customFormat="1" ht="15" customHeight="1" x14ac:dyDescent="0.2">
      <c r="A14" s="190" t="s">
        <v>322</v>
      </c>
      <c r="B14" s="85">
        <v>54</v>
      </c>
      <c r="C14" s="85">
        <v>1</v>
      </c>
      <c r="D14" s="85">
        <v>2</v>
      </c>
      <c r="E14" s="85">
        <v>0</v>
      </c>
      <c r="F14" s="85">
        <v>9</v>
      </c>
      <c r="H14" s="2"/>
      <c r="I14" s="2"/>
      <c r="L14" s="29"/>
      <c r="M14" s="29"/>
      <c r="N14" s="29"/>
      <c r="Q14" s="2"/>
      <c r="R14" s="2"/>
      <c r="U14" s="29"/>
      <c r="V14" s="29"/>
      <c r="W14" s="29"/>
    </row>
    <row r="15" spans="1:23" s="1" customFormat="1" ht="15" customHeight="1" x14ac:dyDescent="0.2">
      <c r="A15" s="190" t="s">
        <v>323</v>
      </c>
      <c r="B15" s="85">
        <v>120</v>
      </c>
      <c r="C15" s="85">
        <v>0</v>
      </c>
      <c r="D15" s="85">
        <v>9</v>
      </c>
      <c r="E15" s="85">
        <v>1</v>
      </c>
      <c r="F15" s="85">
        <v>39</v>
      </c>
      <c r="H15" s="2"/>
      <c r="I15" s="2"/>
      <c r="L15" s="29"/>
      <c r="M15" s="29"/>
      <c r="N15" s="29"/>
      <c r="Q15" s="2"/>
      <c r="R15" s="2"/>
      <c r="U15" s="29"/>
      <c r="V15" s="29"/>
      <c r="W15" s="29"/>
    </row>
    <row r="16" spans="1:23" s="1" customFormat="1" ht="15" customHeight="1" x14ac:dyDescent="0.2">
      <c r="A16" s="190" t="s">
        <v>324</v>
      </c>
      <c r="B16" s="85">
        <v>91</v>
      </c>
      <c r="C16" s="85">
        <v>1</v>
      </c>
      <c r="D16" s="85">
        <v>9</v>
      </c>
      <c r="E16" s="85">
        <v>3</v>
      </c>
      <c r="F16" s="85">
        <v>22</v>
      </c>
      <c r="H16" s="2"/>
      <c r="I16" s="2"/>
      <c r="L16" s="29"/>
      <c r="M16" s="29"/>
      <c r="N16" s="29"/>
      <c r="Q16" s="2"/>
      <c r="R16" s="2"/>
      <c r="U16" s="29"/>
      <c r="V16" s="29"/>
      <c r="W16" s="29"/>
    </row>
    <row r="17" spans="1:23" s="1" customFormat="1" ht="15" customHeight="1" x14ac:dyDescent="0.2">
      <c r="A17" s="190" t="s">
        <v>325</v>
      </c>
      <c r="B17" s="85">
        <v>3</v>
      </c>
      <c r="C17" s="85">
        <v>0</v>
      </c>
      <c r="D17" s="85">
        <v>2</v>
      </c>
      <c r="E17" s="85">
        <v>0</v>
      </c>
      <c r="F17" s="85">
        <v>0</v>
      </c>
      <c r="H17" s="2"/>
      <c r="I17" s="2"/>
      <c r="L17" s="29"/>
      <c r="M17" s="29"/>
      <c r="N17" s="29"/>
      <c r="Q17" s="2"/>
      <c r="R17" s="2"/>
      <c r="U17" s="29"/>
      <c r="V17" s="29"/>
      <c r="W17" s="29"/>
    </row>
    <row r="18" spans="1:23" s="1" customFormat="1" ht="15" customHeight="1" x14ac:dyDescent="0.2">
      <c r="A18" s="190" t="s">
        <v>326</v>
      </c>
      <c r="B18" s="85">
        <v>423</v>
      </c>
      <c r="C18" s="85">
        <v>16</v>
      </c>
      <c r="D18" s="85">
        <v>96</v>
      </c>
      <c r="E18" s="85">
        <v>0</v>
      </c>
      <c r="F18" s="85">
        <v>14</v>
      </c>
      <c r="H18" s="2"/>
      <c r="I18" s="2"/>
      <c r="L18" s="29"/>
      <c r="M18" s="29"/>
      <c r="N18" s="29"/>
      <c r="Q18" s="2"/>
      <c r="R18" s="2"/>
      <c r="U18" s="29"/>
      <c r="V18" s="29"/>
      <c r="W18" s="29"/>
    </row>
    <row r="19" spans="1:23" s="1" customFormat="1" ht="15" customHeight="1" x14ac:dyDescent="0.2">
      <c r="A19" s="190" t="s">
        <v>359</v>
      </c>
      <c r="B19" s="85">
        <v>2789</v>
      </c>
      <c r="C19" s="85" t="s">
        <v>386</v>
      </c>
      <c r="D19" s="85" t="s">
        <v>386</v>
      </c>
      <c r="E19" s="85" t="s">
        <v>386</v>
      </c>
      <c r="F19" s="85" t="s">
        <v>386</v>
      </c>
      <c r="H19" s="2"/>
      <c r="I19" s="2"/>
      <c r="L19" s="29"/>
      <c r="M19" s="29"/>
      <c r="N19" s="29"/>
      <c r="Q19" s="2"/>
      <c r="R19" s="2"/>
      <c r="U19" s="29"/>
      <c r="V19" s="29"/>
      <c r="W19" s="29"/>
    </row>
    <row r="20" spans="1:23" s="1" customFormat="1" ht="15" customHeight="1" x14ac:dyDescent="0.2">
      <c r="A20" s="190" t="s">
        <v>328</v>
      </c>
      <c r="B20" s="85">
        <v>1271</v>
      </c>
      <c r="C20" s="85" t="s">
        <v>386</v>
      </c>
      <c r="D20" s="85" t="s">
        <v>386</v>
      </c>
      <c r="E20" s="85" t="s">
        <v>386</v>
      </c>
      <c r="F20" s="85" t="s">
        <v>386</v>
      </c>
      <c r="H20" s="2"/>
      <c r="I20" s="2"/>
      <c r="L20" s="29"/>
      <c r="M20" s="29"/>
      <c r="N20" s="29"/>
      <c r="Q20" s="2"/>
      <c r="R20" s="2"/>
      <c r="U20" s="29"/>
      <c r="V20" s="29"/>
      <c r="W20" s="29"/>
    </row>
    <row r="21" spans="1:23" s="1" customFormat="1" ht="15" customHeight="1" x14ac:dyDescent="0.2">
      <c r="A21" s="190" t="s">
        <v>331</v>
      </c>
      <c r="B21" s="85">
        <v>1377</v>
      </c>
      <c r="C21" s="85">
        <v>48</v>
      </c>
      <c r="D21" s="85">
        <v>2</v>
      </c>
      <c r="E21" s="85">
        <v>18</v>
      </c>
      <c r="F21" s="85">
        <v>31</v>
      </c>
      <c r="H21" s="2"/>
      <c r="I21" s="2"/>
      <c r="L21" s="29"/>
      <c r="M21" s="29"/>
      <c r="N21" s="29"/>
      <c r="Q21" s="2"/>
      <c r="R21" s="2"/>
      <c r="U21" s="29"/>
      <c r="V21" s="29"/>
      <c r="W21" s="29"/>
    </row>
    <row r="22" spans="1:23" s="1" customFormat="1" ht="15" customHeight="1" x14ac:dyDescent="0.2">
      <c r="A22" s="190" t="s">
        <v>332</v>
      </c>
      <c r="B22" s="85">
        <v>669</v>
      </c>
      <c r="C22" s="85">
        <v>56</v>
      </c>
      <c r="D22" s="85">
        <v>6</v>
      </c>
      <c r="E22" s="85">
        <v>33</v>
      </c>
      <c r="F22" s="85">
        <v>1</v>
      </c>
      <c r="H22" s="2"/>
      <c r="I22" s="2"/>
      <c r="L22" s="29"/>
      <c r="M22" s="29"/>
      <c r="N22" s="29"/>
      <c r="Q22" s="2"/>
      <c r="R22" s="2"/>
      <c r="U22" s="29"/>
      <c r="V22" s="29"/>
      <c r="W22" s="29"/>
    </row>
    <row r="23" spans="1:23" s="1" customFormat="1" ht="15" customHeight="1" x14ac:dyDescent="0.2">
      <c r="A23" s="190" t="s">
        <v>333</v>
      </c>
      <c r="B23" s="85">
        <v>65</v>
      </c>
      <c r="C23" s="85">
        <v>3</v>
      </c>
      <c r="D23" s="85">
        <v>0</v>
      </c>
      <c r="E23" s="85">
        <v>0</v>
      </c>
      <c r="F23" s="85">
        <v>0</v>
      </c>
      <c r="H23" s="2"/>
      <c r="I23" s="2"/>
      <c r="L23" s="29"/>
      <c r="M23" s="29"/>
      <c r="N23" s="29"/>
      <c r="Q23" s="2"/>
      <c r="R23" s="2"/>
      <c r="U23" s="29"/>
      <c r="V23" s="29"/>
      <c r="W23" s="29"/>
    </row>
    <row r="24" spans="1:23" s="1" customFormat="1" ht="15" customHeight="1" x14ac:dyDescent="0.2">
      <c r="A24" s="190" t="s">
        <v>334</v>
      </c>
      <c r="B24" s="85">
        <v>80</v>
      </c>
      <c r="C24" s="85">
        <v>0</v>
      </c>
      <c r="D24" s="85">
        <v>1</v>
      </c>
      <c r="E24" s="85">
        <v>0</v>
      </c>
      <c r="F24" s="85">
        <v>0</v>
      </c>
      <c r="H24" s="2"/>
      <c r="I24" s="2"/>
      <c r="L24" s="29"/>
      <c r="M24" s="29"/>
      <c r="N24" s="29"/>
      <c r="Q24" s="2"/>
      <c r="R24" s="2"/>
      <c r="U24" s="29"/>
      <c r="V24" s="29"/>
      <c r="W24" s="29"/>
    </row>
    <row r="25" spans="1:23" s="1" customFormat="1" ht="15" customHeight="1" x14ac:dyDescent="0.2">
      <c r="A25" s="190" t="s">
        <v>335</v>
      </c>
      <c r="B25" s="85">
        <v>137</v>
      </c>
      <c r="C25" s="85">
        <v>3</v>
      </c>
      <c r="D25" s="85">
        <v>4</v>
      </c>
      <c r="E25" s="85">
        <v>0</v>
      </c>
      <c r="F25" s="85">
        <v>4</v>
      </c>
      <c r="H25" s="2"/>
      <c r="I25" s="2"/>
      <c r="L25" s="29"/>
      <c r="M25" s="29"/>
      <c r="N25" s="29"/>
      <c r="Q25" s="2"/>
      <c r="R25" s="2"/>
      <c r="U25" s="29"/>
      <c r="V25" s="29"/>
      <c r="W25" s="29"/>
    </row>
    <row r="26" spans="1:23" s="1" customFormat="1" ht="15" customHeight="1" x14ac:dyDescent="0.2">
      <c r="A26" s="190" t="s">
        <v>336</v>
      </c>
      <c r="B26" s="85">
        <v>48</v>
      </c>
      <c r="C26" s="85">
        <v>0</v>
      </c>
      <c r="D26" s="85">
        <v>8</v>
      </c>
      <c r="E26" s="85">
        <v>1</v>
      </c>
      <c r="F26" s="85">
        <v>3</v>
      </c>
      <c r="H26" s="2"/>
      <c r="I26" s="2"/>
      <c r="L26" s="29"/>
      <c r="M26" s="29"/>
      <c r="N26" s="29"/>
      <c r="Q26" s="2"/>
      <c r="R26" s="2"/>
      <c r="U26" s="29"/>
      <c r="V26" s="29"/>
      <c r="W26" s="29"/>
    </row>
    <row r="27" spans="1:23" s="1" customFormat="1" ht="15" customHeight="1" thickBot="1" x14ac:dyDescent="0.25">
      <c r="A27" s="191" t="s">
        <v>337</v>
      </c>
      <c r="B27" s="154">
        <v>247</v>
      </c>
      <c r="C27" s="154">
        <v>2</v>
      </c>
      <c r="D27" s="154">
        <v>0</v>
      </c>
      <c r="E27" s="154">
        <v>1</v>
      </c>
      <c r="F27" s="154">
        <v>3</v>
      </c>
      <c r="H27" s="2"/>
      <c r="I27" s="2"/>
      <c r="L27" s="29"/>
      <c r="M27" s="29"/>
      <c r="N27" s="29"/>
      <c r="Q27" s="2"/>
      <c r="R27" s="2"/>
      <c r="U27" s="29"/>
      <c r="V27" s="29"/>
      <c r="W27" s="29"/>
    </row>
    <row r="28" spans="1:23" s="1" customFormat="1" ht="15" customHeight="1" x14ac:dyDescent="0.2">
      <c r="A28" s="110" t="s">
        <v>346</v>
      </c>
      <c r="B28" s="110"/>
      <c r="C28" s="110"/>
      <c r="D28" s="110"/>
      <c r="E28" s="110"/>
      <c r="F28" s="110"/>
      <c r="H28" s="2"/>
      <c r="I28" s="2"/>
      <c r="L28" s="29"/>
      <c r="M28" s="29"/>
      <c r="N28" s="29"/>
      <c r="Q28" s="2"/>
      <c r="R28" s="2"/>
      <c r="U28" s="29"/>
      <c r="V28" s="29"/>
      <c r="W28" s="29"/>
    </row>
    <row r="29" spans="1:23" s="1" customFormat="1" ht="15" customHeight="1" x14ac:dyDescent="0.2">
      <c r="A29" s="62" t="s">
        <v>373</v>
      </c>
      <c r="B29" s="62"/>
      <c r="C29" s="62"/>
      <c r="D29" s="62"/>
      <c r="E29" s="62"/>
      <c r="F29" s="62"/>
      <c r="G29" s="62"/>
      <c r="H29" s="2"/>
      <c r="I29" s="2"/>
      <c r="L29" s="29"/>
      <c r="M29" s="29"/>
      <c r="N29" s="29"/>
      <c r="Q29" s="2"/>
      <c r="R29" s="2"/>
      <c r="U29" s="29"/>
      <c r="V29" s="29"/>
      <c r="W29" s="29"/>
    </row>
    <row r="30" spans="1:23" s="1" customFormat="1" ht="24.75" customHeight="1" x14ac:dyDescent="0.2">
      <c r="A30" s="306" t="s">
        <v>222</v>
      </c>
      <c r="B30" s="306"/>
      <c r="C30" s="306"/>
      <c r="D30" s="306"/>
      <c r="E30" s="306"/>
      <c r="F30" s="306"/>
      <c r="G30" s="148"/>
      <c r="H30" s="2"/>
      <c r="I30" s="2"/>
      <c r="L30" s="29"/>
      <c r="M30" s="29"/>
      <c r="N30" s="29"/>
      <c r="Q30" s="2"/>
      <c r="R30" s="2"/>
      <c r="U30" s="29"/>
      <c r="V30" s="29"/>
      <c r="W30" s="29"/>
    </row>
    <row r="31" spans="1:23" s="1" customFormat="1" ht="15" customHeight="1" x14ac:dyDescent="0.2">
      <c r="A31" s="309" t="s">
        <v>253</v>
      </c>
      <c r="B31" s="309"/>
      <c r="C31" s="309"/>
      <c r="D31" s="309"/>
      <c r="E31" s="309"/>
      <c r="F31" s="309"/>
      <c r="H31" s="2"/>
      <c r="I31" s="2"/>
      <c r="L31" s="29"/>
      <c r="M31" s="29"/>
      <c r="N31" s="29"/>
      <c r="Q31" s="2"/>
      <c r="R31" s="2"/>
      <c r="U31" s="29"/>
      <c r="V31" s="29"/>
      <c r="W31" s="29"/>
    </row>
  </sheetData>
  <mergeCells count="3">
    <mergeCell ref="A31:F31"/>
    <mergeCell ref="H2:H3"/>
    <mergeCell ref="A30:F30"/>
  </mergeCells>
  <hyperlinks>
    <hyperlink ref="H2" location="INDICE!A1" display="INDICE" xr:uid="{BBAD3E3B-B25D-4D0A-B492-0F5C278D7CC7}"/>
    <hyperlink ref="H2:H3" location="Contenido!A1" display="Contenido" xr:uid="{C529941D-7E27-4248-955F-7C96A6C901DC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E96E5-6E2B-4BF6-990F-220E7C4895EC}">
  <sheetPr codeName="Hoja49">
    <tabColor rgb="FFC1C5C8"/>
    <pageSetUpPr fitToPage="1"/>
  </sheetPr>
  <dimension ref="A1:N33"/>
  <sheetViews>
    <sheetView showGridLines="0" zoomScaleNormal="100" zoomScaleSheetLayoutView="100" workbookViewId="0">
      <selection activeCell="M2" sqref="M2:M3"/>
    </sheetView>
  </sheetViews>
  <sheetFormatPr baseColWidth="10" defaultColWidth="11.42578125" defaultRowHeight="15" customHeight="1" x14ac:dyDescent="0.25"/>
  <cols>
    <col min="1" max="1" width="38.140625" style="1" customWidth="1"/>
    <col min="2" max="2" width="11" style="1" customWidth="1"/>
    <col min="3" max="5" width="11" style="29" customWidth="1"/>
    <col min="6" max="11" width="11" style="1" customWidth="1"/>
    <col min="12" max="12" width="10.7109375" style="2" customWidth="1"/>
    <col min="13" max="13" width="10.7109375" style="60" customWidth="1"/>
    <col min="14" max="44" width="10.7109375" style="2" customWidth="1"/>
    <col min="45" max="16384" width="11.42578125" style="2"/>
  </cols>
  <sheetData>
    <row r="1" spans="1:14" ht="15" customHeight="1" x14ac:dyDescent="0.2">
      <c r="A1" s="156" t="s">
        <v>403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"/>
      <c r="M1" s="59"/>
      <c r="N1" s="1"/>
    </row>
    <row r="2" spans="1:14" ht="15" customHeight="1" x14ac:dyDescent="0.2">
      <c r="A2" s="156" t="s">
        <v>308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"/>
      <c r="M2" s="317" t="s">
        <v>0</v>
      </c>
      <c r="N2" s="1"/>
    </row>
    <row r="3" spans="1:14" ht="15" customHeight="1" x14ac:dyDescent="0.2">
      <c r="A3" s="189" t="s">
        <v>356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"/>
      <c r="M3" s="317"/>
      <c r="N3" s="1"/>
    </row>
    <row r="4" spans="1:14" ht="15" customHeight="1" x14ac:dyDescent="0.2">
      <c r="A4" s="156" t="s">
        <v>388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"/>
      <c r="M4" s="59"/>
      <c r="N4" s="1"/>
    </row>
    <row r="5" spans="1:14" ht="15" customHeight="1" x14ac:dyDescent="0.2">
      <c r="A5" s="156" t="s">
        <v>357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"/>
      <c r="M5" s="59"/>
      <c r="N5" s="1"/>
    </row>
    <row r="6" spans="1:14" ht="15" customHeight="1" x14ac:dyDescent="0.25">
      <c r="A6" s="156" t="s">
        <v>402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</row>
    <row r="7" spans="1:14" ht="44.25" customHeight="1" x14ac:dyDescent="0.25">
      <c r="A7" s="95" t="s">
        <v>318</v>
      </c>
      <c r="B7" s="83" t="s">
        <v>310</v>
      </c>
      <c r="C7" s="83" t="s">
        <v>389</v>
      </c>
      <c r="D7" s="83" t="s">
        <v>201</v>
      </c>
      <c r="E7" s="83" t="s">
        <v>202</v>
      </c>
      <c r="F7" s="83" t="s">
        <v>203</v>
      </c>
      <c r="G7" s="83" t="s">
        <v>262</v>
      </c>
      <c r="H7" s="83" t="s">
        <v>205</v>
      </c>
      <c r="I7" s="83" t="s">
        <v>206</v>
      </c>
      <c r="J7" s="83" t="s">
        <v>208</v>
      </c>
      <c r="K7" s="83" t="s">
        <v>211</v>
      </c>
    </row>
    <row r="8" spans="1:14" ht="9" customHeight="1" x14ac:dyDescent="0.25">
      <c r="A8" s="57"/>
      <c r="B8" s="58"/>
      <c r="C8" s="58"/>
      <c r="D8" s="58"/>
      <c r="E8" s="58"/>
      <c r="F8" s="58"/>
      <c r="G8" s="58"/>
      <c r="H8" s="58"/>
      <c r="I8" s="58"/>
      <c r="J8" s="58"/>
      <c r="K8" s="58"/>
    </row>
    <row r="9" spans="1:14" ht="15" customHeight="1" x14ac:dyDescent="0.25">
      <c r="A9" s="3" t="s">
        <v>310</v>
      </c>
      <c r="B9" s="84">
        <f>SUM(C9:K9)</f>
        <v>24641</v>
      </c>
      <c r="C9" s="84">
        <f t="shared" ref="C9:K9" si="0">SUM(C10:C28)</f>
        <v>623</v>
      </c>
      <c r="D9" s="84">
        <f t="shared" si="0"/>
        <v>6058</v>
      </c>
      <c r="E9" s="84">
        <f t="shared" si="0"/>
        <v>1</v>
      </c>
      <c r="F9" s="84">
        <f t="shared" si="0"/>
        <v>17632</v>
      </c>
      <c r="G9" s="84">
        <f t="shared" si="0"/>
        <v>13</v>
      </c>
      <c r="H9" s="84">
        <f t="shared" si="0"/>
        <v>98</v>
      </c>
      <c r="I9" s="84">
        <f t="shared" si="0"/>
        <v>153</v>
      </c>
      <c r="J9" s="84">
        <f t="shared" si="0"/>
        <v>3</v>
      </c>
      <c r="K9" s="84">
        <f t="shared" si="0"/>
        <v>60</v>
      </c>
      <c r="M9" s="61"/>
    </row>
    <row r="10" spans="1:14" ht="15" customHeight="1" x14ac:dyDescent="0.25">
      <c r="A10" s="190" t="s">
        <v>197</v>
      </c>
      <c r="B10" s="85">
        <f>SUM(C10:K10)</f>
        <v>7397</v>
      </c>
      <c r="C10" s="85">
        <v>279</v>
      </c>
      <c r="D10" s="85">
        <v>1968</v>
      </c>
      <c r="E10" s="85">
        <v>0</v>
      </c>
      <c r="F10" s="85">
        <v>5064</v>
      </c>
      <c r="G10" s="85">
        <v>3</v>
      </c>
      <c r="H10" s="85">
        <v>27</v>
      </c>
      <c r="I10" s="85">
        <v>48</v>
      </c>
      <c r="J10" s="85">
        <v>1</v>
      </c>
      <c r="K10" s="85">
        <v>7</v>
      </c>
    </row>
    <row r="11" spans="1:14" ht="15" customHeight="1" x14ac:dyDescent="0.25">
      <c r="A11" s="190" t="s">
        <v>319</v>
      </c>
      <c r="B11" s="85">
        <f t="shared" ref="B11:B28" si="1">SUM(C11:K11)</f>
        <v>2242</v>
      </c>
      <c r="C11" s="85">
        <v>58</v>
      </c>
      <c r="D11" s="85">
        <v>638</v>
      </c>
      <c r="E11" s="85">
        <v>1</v>
      </c>
      <c r="F11" s="85">
        <v>1530</v>
      </c>
      <c r="G11" s="85">
        <v>3</v>
      </c>
      <c r="H11" s="85">
        <v>0</v>
      </c>
      <c r="I11" s="85">
        <v>3</v>
      </c>
      <c r="J11" s="85">
        <v>1</v>
      </c>
      <c r="K11" s="85">
        <v>8</v>
      </c>
    </row>
    <row r="12" spans="1:14" ht="15" customHeight="1" x14ac:dyDescent="0.25">
      <c r="A12" s="190" t="s">
        <v>320</v>
      </c>
      <c r="B12" s="85">
        <f t="shared" si="1"/>
        <v>6839</v>
      </c>
      <c r="C12" s="85">
        <v>162</v>
      </c>
      <c r="D12" s="85">
        <v>1668</v>
      </c>
      <c r="E12" s="85">
        <v>0</v>
      </c>
      <c r="F12" s="85">
        <v>4921</v>
      </c>
      <c r="G12" s="85">
        <v>7</v>
      </c>
      <c r="H12" s="85">
        <v>21</v>
      </c>
      <c r="I12" s="85">
        <v>44</v>
      </c>
      <c r="J12" s="85">
        <v>1</v>
      </c>
      <c r="K12" s="85">
        <v>15</v>
      </c>
    </row>
    <row r="13" spans="1:14" ht="15" customHeight="1" x14ac:dyDescent="0.25">
      <c r="A13" s="190" t="s">
        <v>321</v>
      </c>
      <c r="B13" s="85">
        <f t="shared" si="1"/>
        <v>557</v>
      </c>
      <c r="C13" s="85">
        <v>1</v>
      </c>
      <c r="D13" s="85">
        <v>203</v>
      </c>
      <c r="E13" s="85">
        <v>0</v>
      </c>
      <c r="F13" s="85">
        <v>347</v>
      </c>
      <c r="G13" s="85">
        <v>0</v>
      </c>
      <c r="H13" s="85">
        <v>2</v>
      </c>
      <c r="I13" s="85">
        <v>4</v>
      </c>
      <c r="J13" s="85">
        <v>0</v>
      </c>
      <c r="K13" s="85">
        <v>0</v>
      </c>
    </row>
    <row r="14" spans="1:14" ht="15" customHeight="1" x14ac:dyDescent="0.25">
      <c r="A14" s="190" t="s">
        <v>198</v>
      </c>
      <c r="B14" s="85">
        <f t="shared" si="1"/>
        <v>232</v>
      </c>
      <c r="C14" s="85">
        <v>9</v>
      </c>
      <c r="D14" s="85">
        <v>63</v>
      </c>
      <c r="E14" s="85">
        <v>0</v>
      </c>
      <c r="F14" s="85">
        <v>154</v>
      </c>
      <c r="G14" s="85">
        <v>0</v>
      </c>
      <c r="H14" s="85">
        <v>4</v>
      </c>
      <c r="I14" s="85">
        <v>2</v>
      </c>
      <c r="J14" s="85">
        <v>0</v>
      </c>
      <c r="K14" s="85">
        <v>0</v>
      </c>
    </row>
    <row r="15" spans="1:14" ht="15" customHeight="1" x14ac:dyDescent="0.25">
      <c r="A15" s="190" t="s">
        <v>256</v>
      </c>
      <c r="B15" s="85">
        <f t="shared" si="1"/>
        <v>54</v>
      </c>
      <c r="C15" s="85">
        <v>0</v>
      </c>
      <c r="D15" s="85">
        <v>9</v>
      </c>
      <c r="E15" s="85">
        <v>0</v>
      </c>
      <c r="F15" s="85">
        <v>45</v>
      </c>
      <c r="G15" s="85">
        <v>0</v>
      </c>
      <c r="H15" s="85">
        <v>0</v>
      </c>
      <c r="I15" s="85">
        <v>0</v>
      </c>
      <c r="J15" s="85">
        <v>0</v>
      </c>
      <c r="K15" s="85">
        <v>0</v>
      </c>
    </row>
    <row r="16" spans="1:14" ht="15" customHeight="1" x14ac:dyDescent="0.25">
      <c r="A16" s="190" t="s">
        <v>257</v>
      </c>
      <c r="B16" s="85">
        <f t="shared" si="1"/>
        <v>120</v>
      </c>
      <c r="C16" s="85">
        <v>1</v>
      </c>
      <c r="D16" s="85">
        <v>29</v>
      </c>
      <c r="E16" s="85">
        <v>0</v>
      </c>
      <c r="F16" s="85">
        <v>84</v>
      </c>
      <c r="G16" s="85">
        <v>0</v>
      </c>
      <c r="H16" s="85">
        <v>1</v>
      </c>
      <c r="I16" s="85">
        <v>5</v>
      </c>
      <c r="J16" s="85">
        <v>0</v>
      </c>
      <c r="K16" s="85">
        <v>0</v>
      </c>
    </row>
    <row r="17" spans="1:13" ht="15" customHeight="1" x14ac:dyDescent="0.25">
      <c r="A17" s="190" t="s">
        <v>259</v>
      </c>
      <c r="B17" s="85">
        <f t="shared" si="1"/>
        <v>91</v>
      </c>
      <c r="C17" s="85">
        <v>0</v>
      </c>
      <c r="D17" s="85">
        <v>2</v>
      </c>
      <c r="E17" s="85">
        <v>0</v>
      </c>
      <c r="F17" s="85">
        <v>82</v>
      </c>
      <c r="G17" s="85">
        <v>0</v>
      </c>
      <c r="H17" s="85">
        <v>6</v>
      </c>
      <c r="I17" s="85">
        <v>0</v>
      </c>
      <c r="J17" s="85">
        <v>0</v>
      </c>
      <c r="K17" s="85">
        <v>1</v>
      </c>
    </row>
    <row r="18" spans="1:13" ht="15" customHeight="1" x14ac:dyDescent="0.25">
      <c r="A18" s="190" t="s">
        <v>404</v>
      </c>
      <c r="B18" s="85">
        <f t="shared" si="1"/>
        <v>3</v>
      </c>
      <c r="C18" s="85">
        <v>0</v>
      </c>
      <c r="D18" s="85">
        <v>0</v>
      </c>
      <c r="E18" s="85">
        <v>0</v>
      </c>
      <c r="F18" s="85">
        <v>3</v>
      </c>
      <c r="G18" s="85">
        <v>0</v>
      </c>
      <c r="H18" s="85">
        <v>0</v>
      </c>
      <c r="I18" s="85">
        <v>0</v>
      </c>
      <c r="J18" s="85">
        <v>0</v>
      </c>
      <c r="K18" s="85">
        <v>0</v>
      </c>
    </row>
    <row r="19" spans="1:13" ht="15" customHeight="1" x14ac:dyDescent="0.25">
      <c r="A19" s="190" t="s">
        <v>390</v>
      </c>
      <c r="B19" s="85">
        <f t="shared" si="1"/>
        <v>423</v>
      </c>
      <c r="C19" s="85">
        <v>5</v>
      </c>
      <c r="D19" s="85">
        <v>66</v>
      </c>
      <c r="E19" s="85">
        <v>0</v>
      </c>
      <c r="F19" s="85">
        <v>347</v>
      </c>
      <c r="G19" s="85">
        <v>0</v>
      </c>
      <c r="H19" s="85">
        <v>2</v>
      </c>
      <c r="I19" s="85">
        <v>3</v>
      </c>
      <c r="J19" s="85">
        <v>0</v>
      </c>
      <c r="K19" s="85">
        <v>0</v>
      </c>
    </row>
    <row r="20" spans="1:13" ht="15" customHeight="1" x14ac:dyDescent="0.25">
      <c r="A20" s="190" t="s">
        <v>359</v>
      </c>
      <c r="B20" s="85">
        <f t="shared" si="1"/>
        <v>2789</v>
      </c>
      <c r="C20" s="85">
        <v>48</v>
      </c>
      <c r="D20" s="85">
        <v>751</v>
      </c>
      <c r="E20" s="85">
        <v>0</v>
      </c>
      <c r="F20" s="85">
        <v>1935</v>
      </c>
      <c r="G20" s="85">
        <v>0</v>
      </c>
      <c r="H20" s="85">
        <v>24</v>
      </c>
      <c r="I20" s="85">
        <v>19</v>
      </c>
      <c r="J20" s="85">
        <v>0</v>
      </c>
      <c r="K20" s="85">
        <v>12</v>
      </c>
    </row>
    <row r="21" spans="1:13" ht="15" customHeight="1" x14ac:dyDescent="0.25">
      <c r="A21" s="190" t="s">
        <v>328</v>
      </c>
      <c r="B21" s="85">
        <f t="shared" si="1"/>
        <v>1271</v>
      </c>
      <c r="C21" s="85">
        <v>0</v>
      </c>
      <c r="D21" s="85">
        <v>200</v>
      </c>
      <c r="E21" s="85">
        <v>0</v>
      </c>
      <c r="F21" s="85">
        <v>1057</v>
      </c>
      <c r="G21" s="85">
        <v>0</v>
      </c>
      <c r="H21" s="85">
        <v>2</v>
      </c>
      <c r="I21" s="85">
        <v>7</v>
      </c>
      <c r="J21" s="85">
        <v>0</v>
      </c>
      <c r="K21" s="85">
        <v>5</v>
      </c>
    </row>
    <row r="22" spans="1:13" ht="15" customHeight="1" x14ac:dyDescent="0.25">
      <c r="A22" s="190" t="s">
        <v>331</v>
      </c>
      <c r="B22" s="85">
        <f t="shared" si="1"/>
        <v>1377</v>
      </c>
      <c r="C22" s="85">
        <v>8</v>
      </c>
      <c r="D22" s="85">
        <v>103</v>
      </c>
      <c r="E22" s="85">
        <v>0</v>
      </c>
      <c r="F22" s="85">
        <v>1249</v>
      </c>
      <c r="G22" s="85">
        <v>0</v>
      </c>
      <c r="H22" s="85">
        <v>5</v>
      </c>
      <c r="I22" s="85">
        <v>10</v>
      </c>
      <c r="J22" s="85">
        <v>0</v>
      </c>
      <c r="K22" s="85">
        <v>2</v>
      </c>
    </row>
    <row r="23" spans="1:13" ht="15" customHeight="1" x14ac:dyDescent="0.25">
      <c r="A23" s="190" t="s">
        <v>332</v>
      </c>
      <c r="B23" s="85">
        <f t="shared" si="1"/>
        <v>669</v>
      </c>
      <c r="C23" s="85">
        <v>46</v>
      </c>
      <c r="D23" s="85">
        <v>134</v>
      </c>
      <c r="E23" s="85">
        <v>0</v>
      </c>
      <c r="F23" s="85">
        <v>477</v>
      </c>
      <c r="G23" s="85">
        <v>0</v>
      </c>
      <c r="H23" s="85">
        <v>1</v>
      </c>
      <c r="I23" s="85">
        <v>1</v>
      </c>
      <c r="J23" s="85">
        <v>0</v>
      </c>
      <c r="K23" s="85">
        <v>10</v>
      </c>
    </row>
    <row r="24" spans="1:13" ht="15" customHeight="1" x14ac:dyDescent="0.25">
      <c r="A24" s="190" t="s">
        <v>333</v>
      </c>
      <c r="B24" s="85">
        <f t="shared" si="1"/>
        <v>65</v>
      </c>
      <c r="C24" s="85">
        <v>2</v>
      </c>
      <c r="D24" s="85">
        <v>13</v>
      </c>
      <c r="E24" s="85">
        <v>0</v>
      </c>
      <c r="F24" s="85">
        <v>49</v>
      </c>
      <c r="G24" s="85">
        <v>0</v>
      </c>
      <c r="H24" s="85">
        <v>0</v>
      </c>
      <c r="I24" s="85">
        <v>1</v>
      </c>
      <c r="J24" s="85">
        <v>0</v>
      </c>
      <c r="K24" s="85">
        <v>0</v>
      </c>
    </row>
    <row r="25" spans="1:13" ht="15" customHeight="1" x14ac:dyDescent="0.25">
      <c r="A25" s="190" t="s">
        <v>391</v>
      </c>
      <c r="B25" s="85">
        <f t="shared" si="1"/>
        <v>80</v>
      </c>
      <c r="C25" s="85">
        <v>3</v>
      </c>
      <c r="D25" s="85">
        <v>19</v>
      </c>
      <c r="E25" s="85">
        <v>0</v>
      </c>
      <c r="F25" s="85">
        <v>55</v>
      </c>
      <c r="G25" s="85">
        <v>0</v>
      </c>
      <c r="H25" s="85">
        <v>1</v>
      </c>
      <c r="I25" s="85">
        <v>2</v>
      </c>
      <c r="J25" s="85">
        <v>0</v>
      </c>
      <c r="K25" s="85">
        <v>0</v>
      </c>
    </row>
    <row r="26" spans="1:13" ht="15" customHeight="1" x14ac:dyDescent="0.25">
      <c r="A26" s="190" t="s">
        <v>335</v>
      </c>
      <c r="B26" s="85">
        <f t="shared" si="1"/>
        <v>137</v>
      </c>
      <c r="C26" s="85">
        <v>0</v>
      </c>
      <c r="D26" s="85">
        <v>17</v>
      </c>
      <c r="E26" s="85">
        <v>0</v>
      </c>
      <c r="F26" s="85">
        <v>118</v>
      </c>
      <c r="G26" s="85">
        <v>0</v>
      </c>
      <c r="H26" s="85">
        <v>1</v>
      </c>
      <c r="I26" s="85">
        <v>1</v>
      </c>
      <c r="J26" s="85">
        <v>0</v>
      </c>
      <c r="K26" s="85">
        <v>0</v>
      </c>
    </row>
    <row r="27" spans="1:13" ht="15" customHeight="1" x14ac:dyDescent="0.25">
      <c r="A27" s="190" t="s">
        <v>336</v>
      </c>
      <c r="B27" s="85">
        <f t="shared" si="1"/>
        <v>48</v>
      </c>
      <c r="C27" s="85">
        <v>0</v>
      </c>
      <c r="D27" s="85">
        <v>7</v>
      </c>
      <c r="E27" s="85">
        <v>0</v>
      </c>
      <c r="F27" s="85">
        <v>39</v>
      </c>
      <c r="G27" s="85">
        <v>0</v>
      </c>
      <c r="H27" s="85">
        <v>1</v>
      </c>
      <c r="I27" s="85">
        <v>1</v>
      </c>
      <c r="J27" s="85">
        <v>0</v>
      </c>
      <c r="K27" s="85">
        <v>0</v>
      </c>
    </row>
    <row r="28" spans="1:13" ht="15" customHeight="1" thickBot="1" x14ac:dyDescent="0.3">
      <c r="A28" s="191" t="s">
        <v>337</v>
      </c>
      <c r="B28" s="154">
        <f t="shared" si="1"/>
        <v>247</v>
      </c>
      <c r="C28" s="154">
        <v>1</v>
      </c>
      <c r="D28" s="154">
        <v>168</v>
      </c>
      <c r="E28" s="154">
        <v>0</v>
      </c>
      <c r="F28" s="154">
        <v>76</v>
      </c>
      <c r="G28" s="154">
        <v>0</v>
      </c>
      <c r="H28" s="154">
        <v>0</v>
      </c>
      <c r="I28" s="154">
        <v>2</v>
      </c>
      <c r="J28" s="154">
        <v>0</v>
      </c>
      <c r="K28" s="154">
        <v>0</v>
      </c>
    </row>
    <row r="29" spans="1:13" ht="15" customHeight="1" x14ac:dyDescent="0.25">
      <c r="A29" s="318" t="s">
        <v>346</v>
      </c>
      <c r="B29" s="318"/>
      <c r="C29" s="318"/>
      <c r="D29" s="318"/>
      <c r="E29" s="318"/>
      <c r="F29" s="181"/>
      <c r="G29" s="181"/>
      <c r="H29" s="2"/>
      <c r="I29" s="2"/>
      <c r="J29" s="2"/>
      <c r="K29" s="2"/>
    </row>
    <row r="30" spans="1:13" ht="15" customHeight="1" x14ac:dyDescent="0.25">
      <c r="A30" s="62" t="s">
        <v>392</v>
      </c>
      <c r="B30" s="62"/>
      <c r="C30" s="62"/>
      <c r="D30" s="62"/>
      <c r="E30" s="62"/>
      <c r="F30" s="62"/>
      <c r="G30" s="38"/>
      <c r="H30" s="38"/>
      <c r="I30" s="38"/>
      <c r="J30" s="2"/>
      <c r="K30" s="60"/>
      <c r="M30" s="2"/>
    </row>
    <row r="31" spans="1:13" ht="15" customHeight="1" x14ac:dyDescent="0.25">
      <c r="A31" s="62" t="s">
        <v>393</v>
      </c>
      <c r="B31" s="62"/>
      <c r="C31" s="62"/>
      <c r="D31" s="62"/>
      <c r="E31" s="62"/>
      <c r="F31" s="62"/>
      <c r="G31" s="38"/>
      <c r="H31" s="38"/>
      <c r="I31" s="38"/>
      <c r="J31" s="2"/>
      <c r="K31" s="60"/>
      <c r="M31" s="2"/>
    </row>
    <row r="32" spans="1:13" ht="24.75" customHeight="1" x14ac:dyDescent="0.2">
      <c r="A32" s="306" t="s">
        <v>394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06"/>
      <c r="M32" s="2"/>
    </row>
    <row r="33" spans="1:11" ht="15" customHeight="1" x14ac:dyDescent="0.25">
      <c r="A33" s="309" t="s">
        <v>253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09"/>
    </row>
  </sheetData>
  <mergeCells count="4">
    <mergeCell ref="M2:M3"/>
    <mergeCell ref="A29:E29"/>
    <mergeCell ref="A32:K32"/>
    <mergeCell ref="A33:K33"/>
  </mergeCells>
  <hyperlinks>
    <hyperlink ref="M2" location="INDICE!A1" display="INDICE" xr:uid="{4CCC361F-FCAB-4D22-A942-9594EB96ED4B}"/>
    <hyperlink ref="M2:M3" location="Contenido!A1" display="Contenido" xr:uid="{E4D4F933-EEE6-452E-845C-FF2B5AF77373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7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F0689-98E0-4B5E-9313-DB64C3B0DB3D}">
  <sheetPr codeName="Hoja50">
    <tabColor rgb="FFC1C5C8"/>
    <pageSetUpPr fitToPage="1"/>
  </sheetPr>
  <dimension ref="A1:L27"/>
  <sheetViews>
    <sheetView showGridLines="0" zoomScaleNormal="100" zoomScaleSheetLayoutView="100" workbookViewId="0">
      <selection activeCell="K2" sqref="K2:K3"/>
    </sheetView>
  </sheetViews>
  <sheetFormatPr baseColWidth="10" defaultColWidth="11.42578125" defaultRowHeight="15" customHeight="1" x14ac:dyDescent="0.2"/>
  <cols>
    <col min="1" max="1" width="35.7109375" style="1" customWidth="1"/>
    <col min="2" max="2" width="11" style="1" customWidth="1"/>
    <col min="3" max="4" width="11" style="29" customWidth="1"/>
    <col min="5" max="9" width="11" style="1" customWidth="1"/>
    <col min="10" max="44" width="10.7109375" style="2" customWidth="1"/>
    <col min="45" max="16384" width="11.42578125" style="2"/>
  </cols>
  <sheetData>
    <row r="1" spans="1:12" ht="15" customHeight="1" x14ac:dyDescent="0.2">
      <c r="A1" s="156" t="s">
        <v>405</v>
      </c>
      <c r="B1" s="156"/>
      <c r="C1" s="156"/>
      <c r="D1" s="156"/>
      <c r="E1" s="156"/>
      <c r="F1" s="156"/>
      <c r="G1" s="156"/>
      <c r="H1" s="156"/>
      <c r="I1" s="156"/>
      <c r="J1" s="1"/>
      <c r="K1" s="1"/>
      <c r="L1" s="1"/>
    </row>
    <row r="2" spans="1:12" ht="15" customHeight="1" x14ac:dyDescent="0.2">
      <c r="A2" s="156" t="s">
        <v>308</v>
      </c>
      <c r="B2" s="156"/>
      <c r="C2" s="156"/>
      <c r="D2" s="156"/>
      <c r="E2" s="156"/>
      <c r="F2" s="156"/>
      <c r="G2" s="156"/>
      <c r="H2" s="156"/>
      <c r="I2" s="156"/>
      <c r="J2" s="1"/>
      <c r="K2" s="320" t="s">
        <v>0</v>
      </c>
      <c r="L2" s="1"/>
    </row>
    <row r="3" spans="1:12" ht="15" customHeight="1" x14ac:dyDescent="0.2">
      <c r="A3" s="189" t="s">
        <v>363</v>
      </c>
      <c r="B3" s="156"/>
      <c r="C3" s="156"/>
      <c r="D3" s="156"/>
      <c r="E3" s="156"/>
      <c r="F3" s="156"/>
      <c r="G3" s="156"/>
      <c r="H3" s="156"/>
      <c r="I3" s="156"/>
      <c r="J3" s="1"/>
      <c r="K3" s="320"/>
      <c r="L3" s="1"/>
    </row>
    <row r="4" spans="1:12" ht="15" customHeight="1" x14ac:dyDescent="0.2">
      <c r="A4" s="156" t="s">
        <v>388</v>
      </c>
      <c r="B4" s="156"/>
      <c r="C4" s="156"/>
      <c r="D4" s="156"/>
      <c r="E4" s="156"/>
      <c r="F4" s="156"/>
      <c r="G4" s="156"/>
      <c r="H4" s="156"/>
      <c r="I4" s="156"/>
      <c r="J4" s="1"/>
      <c r="K4" s="1"/>
      <c r="L4" s="1"/>
    </row>
    <row r="5" spans="1:12" ht="15" customHeight="1" x14ac:dyDescent="0.2">
      <c r="A5" s="156" t="s">
        <v>357</v>
      </c>
      <c r="B5" s="156"/>
      <c r="C5" s="156"/>
      <c r="D5" s="156"/>
      <c r="E5" s="156"/>
      <c r="F5" s="156"/>
      <c r="G5" s="156"/>
      <c r="H5" s="156"/>
      <c r="I5" s="156"/>
      <c r="J5" s="1"/>
      <c r="K5" s="1"/>
      <c r="L5" s="1"/>
    </row>
    <row r="6" spans="1:12" ht="15" customHeight="1" x14ac:dyDescent="0.2">
      <c r="A6" s="156" t="s">
        <v>402</v>
      </c>
      <c r="B6" s="156"/>
      <c r="C6" s="156"/>
      <c r="D6" s="156"/>
      <c r="E6" s="156"/>
      <c r="F6" s="156"/>
      <c r="G6" s="156"/>
      <c r="H6" s="156"/>
      <c r="I6" s="156"/>
    </row>
    <row r="7" spans="1:12" ht="44.25" customHeight="1" x14ac:dyDescent="0.25">
      <c r="A7" s="95" t="s">
        <v>318</v>
      </c>
      <c r="B7" s="83" t="s">
        <v>310</v>
      </c>
      <c r="C7" s="83" t="s">
        <v>389</v>
      </c>
      <c r="D7" s="83" t="s">
        <v>201</v>
      </c>
      <c r="E7" s="83" t="s">
        <v>203</v>
      </c>
      <c r="F7" s="83" t="s">
        <v>262</v>
      </c>
      <c r="G7" s="83" t="s">
        <v>205</v>
      </c>
      <c r="H7" s="83" t="s">
        <v>206</v>
      </c>
      <c r="I7" s="83" t="s">
        <v>211</v>
      </c>
      <c r="K7" s="60"/>
    </row>
    <row r="8" spans="1:12" ht="9" customHeight="1" x14ac:dyDescent="0.25">
      <c r="A8" s="57"/>
      <c r="B8" s="58"/>
      <c r="C8" s="58"/>
      <c r="D8" s="58"/>
      <c r="E8" s="58"/>
      <c r="F8" s="58"/>
      <c r="G8" s="58"/>
      <c r="H8" s="58"/>
      <c r="I8" s="58"/>
      <c r="K8" s="60"/>
    </row>
    <row r="9" spans="1:12" ht="15" customHeight="1" x14ac:dyDescent="0.2">
      <c r="A9" s="3" t="s">
        <v>310</v>
      </c>
      <c r="B9" s="84">
        <f>SUM(C9:I9)</f>
        <v>845</v>
      </c>
      <c r="C9" s="84">
        <f t="shared" ref="C9:I9" si="0">SUM(C10:C22)</f>
        <v>103</v>
      </c>
      <c r="D9" s="84">
        <f t="shared" si="0"/>
        <v>244</v>
      </c>
      <c r="E9" s="84">
        <f t="shared" si="0"/>
        <v>467</v>
      </c>
      <c r="F9" s="84">
        <f t="shared" si="0"/>
        <v>2</v>
      </c>
      <c r="G9" s="84">
        <f t="shared" si="0"/>
        <v>6</v>
      </c>
      <c r="H9" s="84">
        <f t="shared" si="0"/>
        <v>14</v>
      </c>
      <c r="I9" s="84">
        <f t="shared" si="0"/>
        <v>9</v>
      </c>
      <c r="K9" s="4"/>
    </row>
    <row r="10" spans="1:12" ht="15" customHeight="1" x14ac:dyDescent="0.2">
      <c r="A10" s="190" t="s">
        <v>197</v>
      </c>
      <c r="B10" s="85">
        <f>SUM(C10:I10)</f>
        <v>162</v>
      </c>
      <c r="C10" s="85">
        <v>60</v>
      </c>
      <c r="D10" s="85">
        <v>66</v>
      </c>
      <c r="E10" s="85">
        <v>29</v>
      </c>
      <c r="F10" s="85">
        <v>0</v>
      </c>
      <c r="G10" s="85">
        <v>1</v>
      </c>
      <c r="H10" s="85">
        <v>4</v>
      </c>
      <c r="I10" s="85">
        <v>2</v>
      </c>
    </row>
    <row r="11" spans="1:12" ht="15" customHeight="1" x14ac:dyDescent="0.2">
      <c r="A11" s="187" t="s">
        <v>319</v>
      </c>
      <c r="B11" s="85">
        <f t="shared" ref="B11:B22" si="1">SUM(C11:I11)</f>
        <v>103</v>
      </c>
      <c r="C11" s="85">
        <v>9</v>
      </c>
      <c r="D11" s="85">
        <v>16</v>
      </c>
      <c r="E11" s="85">
        <v>77</v>
      </c>
      <c r="F11" s="85">
        <v>0</v>
      </c>
      <c r="G11" s="85">
        <v>1</v>
      </c>
      <c r="H11" s="85">
        <v>0</v>
      </c>
      <c r="I11" s="85">
        <v>0</v>
      </c>
    </row>
    <row r="12" spans="1:12" ht="15" customHeight="1" x14ac:dyDescent="0.2">
      <c r="A12" s="187" t="s">
        <v>320</v>
      </c>
      <c r="B12" s="85">
        <f t="shared" si="1"/>
        <v>416</v>
      </c>
      <c r="C12" s="85">
        <v>16</v>
      </c>
      <c r="D12" s="85">
        <v>107</v>
      </c>
      <c r="E12" s="85">
        <v>274</v>
      </c>
      <c r="F12" s="85">
        <v>1</v>
      </c>
      <c r="G12" s="85">
        <v>4</v>
      </c>
      <c r="H12" s="85">
        <v>8</v>
      </c>
      <c r="I12" s="85">
        <v>6</v>
      </c>
    </row>
    <row r="13" spans="1:12" ht="15" customHeight="1" x14ac:dyDescent="0.2">
      <c r="A13" s="187" t="s">
        <v>321</v>
      </c>
      <c r="B13" s="85">
        <f t="shared" si="1"/>
        <v>28</v>
      </c>
      <c r="C13" s="85">
        <v>0</v>
      </c>
      <c r="D13" s="85">
        <v>16</v>
      </c>
      <c r="E13" s="85">
        <v>10</v>
      </c>
      <c r="F13" s="85">
        <v>1</v>
      </c>
      <c r="G13" s="85">
        <v>0</v>
      </c>
      <c r="H13" s="85">
        <v>1</v>
      </c>
      <c r="I13" s="85">
        <v>0</v>
      </c>
    </row>
    <row r="14" spans="1:12" ht="15" customHeight="1" x14ac:dyDescent="0.2">
      <c r="A14" s="187" t="s">
        <v>198</v>
      </c>
      <c r="B14" s="85">
        <f t="shared" si="1"/>
        <v>6</v>
      </c>
      <c r="C14" s="85">
        <v>0</v>
      </c>
      <c r="D14" s="85">
        <v>1</v>
      </c>
      <c r="E14" s="85">
        <v>5</v>
      </c>
      <c r="F14" s="85">
        <v>0</v>
      </c>
      <c r="G14" s="85">
        <v>0</v>
      </c>
      <c r="H14" s="85">
        <v>0</v>
      </c>
      <c r="I14" s="85">
        <v>0</v>
      </c>
    </row>
    <row r="15" spans="1:12" ht="15" customHeight="1" x14ac:dyDescent="0.2">
      <c r="A15" s="187" t="s">
        <v>322</v>
      </c>
      <c r="B15" s="85">
        <f t="shared" si="1"/>
        <v>1</v>
      </c>
      <c r="C15" s="85">
        <v>0</v>
      </c>
      <c r="D15" s="85">
        <v>0</v>
      </c>
      <c r="E15" s="85">
        <v>1</v>
      </c>
      <c r="F15" s="85">
        <v>0</v>
      </c>
      <c r="G15" s="85">
        <v>0</v>
      </c>
      <c r="H15" s="85">
        <v>0</v>
      </c>
      <c r="I15" s="85">
        <v>0</v>
      </c>
    </row>
    <row r="16" spans="1:12" ht="15" customHeight="1" x14ac:dyDescent="0.2">
      <c r="A16" s="187" t="s">
        <v>324</v>
      </c>
      <c r="B16" s="85">
        <f t="shared" si="1"/>
        <v>1</v>
      </c>
      <c r="C16" s="85">
        <v>0</v>
      </c>
      <c r="D16" s="85">
        <v>0</v>
      </c>
      <c r="E16" s="85">
        <v>1</v>
      </c>
      <c r="F16" s="85">
        <v>0</v>
      </c>
      <c r="G16" s="85">
        <v>0</v>
      </c>
      <c r="H16" s="85">
        <v>0</v>
      </c>
      <c r="I16" s="85">
        <v>0</v>
      </c>
    </row>
    <row r="17" spans="1:11" ht="15" customHeight="1" x14ac:dyDescent="0.2">
      <c r="A17" s="187" t="s">
        <v>326</v>
      </c>
      <c r="B17" s="85">
        <f t="shared" si="1"/>
        <v>16</v>
      </c>
      <c r="C17" s="85">
        <v>0</v>
      </c>
      <c r="D17" s="85">
        <v>1</v>
      </c>
      <c r="E17" s="85">
        <v>15</v>
      </c>
      <c r="F17" s="85">
        <v>0</v>
      </c>
      <c r="G17" s="85">
        <v>0</v>
      </c>
      <c r="H17" s="85">
        <v>0</v>
      </c>
      <c r="I17" s="85">
        <v>0</v>
      </c>
    </row>
    <row r="18" spans="1:11" ht="15" customHeight="1" x14ac:dyDescent="0.2">
      <c r="A18" s="187" t="s">
        <v>331</v>
      </c>
      <c r="B18" s="85">
        <f t="shared" si="1"/>
        <v>48</v>
      </c>
      <c r="C18" s="85">
        <v>2</v>
      </c>
      <c r="D18" s="85">
        <v>20</v>
      </c>
      <c r="E18" s="85">
        <v>25</v>
      </c>
      <c r="F18" s="85">
        <v>0</v>
      </c>
      <c r="G18" s="85">
        <v>0</v>
      </c>
      <c r="H18" s="85">
        <v>1</v>
      </c>
      <c r="I18" s="85">
        <v>0</v>
      </c>
    </row>
    <row r="19" spans="1:11" ht="15" customHeight="1" x14ac:dyDescent="0.2">
      <c r="A19" s="187" t="s">
        <v>332</v>
      </c>
      <c r="B19" s="85">
        <f t="shared" si="1"/>
        <v>56</v>
      </c>
      <c r="C19" s="85">
        <v>16</v>
      </c>
      <c r="D19" s="85">
        <v>14</v>
      </c>
      <c r="E19" s="85">
        <v>25</v>
      </c>
      <c r="F19" s="85">
        <v>0</v>
      </c>
      <c r="G19" s="85">
        <v>0</v>
      </c>
      <c r="H19" s="85">
        <v>0</v>
      </c>
      <c r="I19" s="85">
        <v>1</v>
      </c>
    </row>
    <row r="20" spans="1:11" ht="15" customHeight="1" x14ac:dyDescent="0.2">
      <c r="A20" s="187" t="s">
        <v>333</v>
      </c>
      <c r="B20" s="85">
        <f t="shared" si="1"/>
        <v>3</v>
      </c>
      <c r="C20" s="85">
        <v>0</v>
      </c>
      <c r="D20" s="85">
        <v>1</v>
      </c>
      <c r="E20" s="85">
        <v>2</v>
      </c>
      <c r="F20" s="85">
        <v>0</v>
      </c>
      <c r="G20" s="85">
        <v>0</v>
      </c>
      <c r="H20" s="85">
        <v>0</v>
      </c>
      <c r="I20" s="85">
        <v>0</v>
      </c>
    </row>
    <row r="21" spans="1:11" ht="15" customHeight="1" x14ac:dyDescent="0.2">
      <c r="A21" s="187" t="s">
        <v>335</v>
      </c>
      <c r="B21" s="85">
        <f t="shared" si="1"/>
        <v>3</v>
      </c>
      <c r="C21" s="85">
        <v>0</v>
      </c>
      <c r="D21" s="85">
        <v>2</v>
      </c>
      <c r="E21" s="85">
        <v>1</v>
      </c>
      <c r="F21" s="85">
        <v>0</v>
      </c>
      <c r="G21" s="85">
        <v>0</v>
      </c>
      <c r="H21" s="85">
        <v>0</v>
      </c>
      <c r="I21" s="85">
        <v>0</v>
      </c>
    </row>
    <row r="22" spans="1:11" ht="15" customHeight="1" thickBot="1" x14ac:dyDescent="0.25">
      <c r="A22" s="188" t="s">
        <v>337</v>
      </c>
      <c r="B22" s="154">
        <f t="shared" si="1"/>
        <v>2</v>
      </c>
      <c r="C22" s="154">
        <v>0</v>
      </c>
      <c r="D22" s="154">
        <v>0</v>
      </c>
      <c r="E22" s="154">
        <v>2</v>
      </c>
      <c r="F22" s="154">
        <v>0</v>
      </c>
      <c r="G22" s="154">
        <v>0</v>
      </c>
      <c r="H22" s="154">
        <v>0</v>
      </c>
      <c r="I22" s="154">
        <v>0</v>
      </c>
    </row>
    <row r="23" spans="1:11" ht="15" customHeight="1" x14ac:dyDescent="0.25">
      <c r="A23" s="318" t="s">
        <v>346</v>
      </c>
      <c r="B23" s="318"/>
      <c r="C23" s="318"/>
      <c r="D23" s="318"/>
      <c r="E23" s="181"/>
      <c r="F23" s="181"/>
      <c r="G23" s="2"/>
      <c r="H23" s="2"/>
      <c r="I23" s="2"/>
      <c r="K23" s="60"/>
    </row>
    <row r="24" spans="1:11" ht="15" customHeight="1" x14ac:dyDescent="0.25">
      <c r="A24" s="62" t="s">
        <v>392</v>
      </c>
      <c r="B24" s="62"/>
      <c r="C24" s="62"/>
      <c r="D24" s="62"/>
      <c r="E24" s="62"/>
      <c r="F24" s="62"/>
      <c r="G24" s="38"/>
      <c r="H24" s="38"/>
      <c r="I24" s="38"/>
      <c r="J24" s="60"/>
    </row>
    <row r="25" spans="1:11" ht="15" customHeight="1" x14ac:dyDescent="0.25">
      <c r="A25" s="62" t="s">
        <v>393</v>
      </c>
      <c r="B25" s="62"/>
      <c r="C25" s="62"/>
      <c r="D25" s="62"/>
      <c r="E25" s="62"/>
      <c r="F25" s="62"/>
      <c r="G25" s="38"/>
      <c r="H25" s="38"/>
      <c r="I25" s="38"/>
      <c r="J25" s="60"/>
    </row>
    <row r="26" spans="1:11" ht="24.75" customHeight="1" x14ac:dyDescent="0.25">
      <c r="A26" s="306" t="s">
        <v>394</v>
      </c>
      <c r="B26" s="306"/>
      <c r="C26" s="306"/>
      <c r="D26" s="306"/>
      <c r="E26" s="306"/>
      <c r="F26" s="306"/>
      <c r="G26" s="306"/>
      <c r="H26" s="306"/>
      <c r="I26" s="306"/>
      <c r="J26" s="60"/>
    </row>
    <row r="27" spans="1:11" ht="15" customHeight="1" x14ac:dyDescent="0.25">
      <c r="A27" s="309" t="s">
        <v>253</v>
      </c>
      <c r="B27" s="309"/>
      <c r="C27" s="309"/>
      <c r="D27" s="309"/>
      <c r="E27" s="309"/>
      <c r="F27" s="309"/>
      <c r="G27" s="309"/>
      <c r="H27" s="309"/>
      <c r="I27" s="309"/>
      <c r="K27" s="60"/>
    </row>
  </sheetData>
  <mergeCells count="4">
    <mergeCell ref="K2:K3"/>
    <mergeCell ref="A23:D23"/>
    <mergeCell ref="A26:I26"/>
    <mergeCell ref="A27:I27"/>
  </mergeCells>
  <hyperlinks>
    <hyperlink ref="K2" location="INDICE!A1" display="INDICE" xr:uid="{0D3031DF-86DA-419C-B9D3-94AAFE379FB9}"/>
    <hyperlink ref="K2:K3" location="Contenido!A1" display="Contenido" xr:uid="{F9BD1CF1-998E-41DE-9B7F-D4817802162C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96ADC-AE56-4D0E-98B8-15CB817ED669}">
  <sheetPr codeName="Hoja51">
    <tabColor rgb="FFC1C5C8"/>
    <pageSetUpPr fitToPage="1"/>
  </sheetPr>
  <dimension ref="A1:K29"/>
  <sheetViews>
    <sheetView showGridLines="0" zoomScaleNormal="100" zoomScaleSheetLayoutView="100" workbookViewId="0">
      <selection activeCell="J2" sqref="J2:J3"/>
    </sheetView>
  </sheetViews>
  <sheetFormatPr baseColWidth="10" defaultColWidth="11.42578125" defaultRowHeight="15" customHeight="1" x14ac:dyDescent="0.25"/>
  <cols>
    <col min="1" max="1" width="38.85546875" style="1" customWidth="1"/>
    <col min="2" max="2" width="11" style="1" customWidth="1"/>
    <col min="3" max="4" width="11" style="29" customWidth="1"/>
    <col min="5" max="8" width="11" style="1" customWidth="1"/>
    <col min="9" max="9" width="10.7109375" style="2" customWidth="1"/>
    <col min="10" max="10" width="10.7109375" style="60" customWidth="1"/>
    <col min="11" max="43" width="10.7109375" style="2" customWidth="1"/>
    <col min="44" max="16384" width="11.42578125" style="2"/>
  </cols>
  <sheetData>
    <row r="1" spans="1:11" ht="15" customHeight="1" x14ac:dyDescent="0.2">
      <c r="A1" s="156" t="s">
        <v>406</v>
      </c>
      <c r="B1" s="156"/>
      <c r="C1" s="156"/>
      <c r="D1" s="156"/>
      <c r="E1" s="156"/>
      <c r="F1" s="156"/>
      <c r="G1" s="156"/>
      <c r="H1" s="156"/>
      <c r="I1" s="1"/>
      <c r="J1" s="59"/>
      <c r="K1" s="1"/>
    </row>
    <row r="2" spans="1:11" ht="15" customHeight="1" x14ac:dyDescent="0.2">
      <c r="A2" s="156" t="s">
        <v>308</v>
      </c>
      <c r="B2" s="156"/>
      <c r="C2" s="156"/>
      <c r="D2" s="156"/>
      <c r="E2" s="156"/>
      <c r="F2" s="156"/>
      <c r="G2" s="156"/>
      <c r="H2" s="156"/>
      <c r="I2" s="1"/>
      <c r="J2" s="317" t="s">
        <v>0</v>
      </c>
      <c r="K2" s="1"/>
    </row>
    <row r="3" spans="1:11" ht="15" customHeight="1" x14ac:dyDescent="0.2">
      <c r="A3" s="156" t="s">
        <v>368</v>
      </c>
      <c r="B3" s="156"/>
      <c r="C3" s="156"/>
      <c r="D3" s="156"/>
      <c r="E3" s="156"/>
      <c r="F3" s="156"/>
      <c r="G3" s="156"/>
      <c r="H3" s="156"/>
      <c r="I3" s="1"/>
      <c r="J3" s="317"/>
      <c r="K3" s="1"/>
    </row>
    <row r="4" spans="1:11" ht="15" customHeight="1" x14ac:dyDescent="0.2">
      <c r="A4" s="156" t="s">
        <v>388</v>
      </c>
      <c r="B4" s="156"/>
      <c r="C4" s="156"/>
      <c r="D4" s="156"/>
      <c r="E4" s="156"/>
      <c r="F4" s="156"/>
      <c r="G4" s="156"/>
      <c r="H4" s="156"/>
      <c r="I4" s="1"/>
      <c r="J4" s="59"/>
      <c r="K4" s="1"/>
    </row>
    <row r="5" spans="1:11" ht="15" customHeight="1" x14ac:dyDescent="0.2">
      <c r="A5" s="156" t="s">
        <v>357</v>
      </c>
      <c r="B5" s="156"/>
      <c r="C5" s="156"/>
      <c r="D5" s="156"/>
      <c r="E5" s="156"/>
      <c r="F5" s="156"/>
      <c r="G5" s="156"/>
      <c r="H5" s="156"/>
      <c r="I5" s="1"/>
      <c r="J5" s="59"/>
      <c r="K5" s="1"/>
    </row>
    <row r="6" spans="1:11" ht="15" customHeight="1" x14ac:dyDescent="0.25">
      <c r="A6" s="156" t="s">
        <v>402</v>
      </c>
      <c r="B6" s="156"/>
      <c r="C6" s="156"/>
      <c r="D6" s="156"/>
      <c r="E6" s="156"/>
      <c r="F6" s="156"/>
      <c r="G6" s="156"/>
      <c r="H6" s="156"/>
    </row>
    <row r="7" spans="1:11" ht="44.25" customHeight="1" x14ac:dyDescent="0.25">
      <c r="A7" s="95" t="s">
        <v>318</v>
      </c>
      <c r="B7" s="83" t="s">
        <v>310</v>
      </c>
      <c r="C7" s="83" t="s">
        <v>389</v>
      </c>
      <c r="D7" s="83" t="s">
        <v>201</v>
      </c>
      <c r="E7" s="83" t="s">
        <v>203</v>
      </c>
      <c r="F7" s="83" t="s">
        <v>205</v>
      </c>
      <c r="G7" s="83" t="s">
        <v>206</v>
      </c>
      <c r="H7" s="83" t="s">
        <v>208</v>
      </c>
    </row>
    <row r="8" spans="1:11" ht="9" customHeight="1" x14ac:dyDescent="0.25">
      <c r="A8" s="57"/>
      <c r="B8" s="58"/>
      <c r="C8" s="58"/>
      <c r="D8" s="58"/>
      <c r="E8" s="58"/>
      <c r="F8" s="58"/>
      <c r="G8" s="58"/>
      <c r="H8" s="58"/>
    </row>
    <row r="9" spans="1:11" ht="15" customHeight="1" x14ac:dyDescent="0.25">
      <c r="A9" s="3" t="s">
        <v>310</v>
      </c>
      <c r="B9" s="84">
        <f t="shared" ref="B9:B24" si="0">SUM(C9:H9)</f>
        <v>684</v>
      </c>
      <c r="C9" s="84">
        <f t="shared" ref="C9:H9" si="1">SUM(C10:C24)</f>
        <v>25</v>
      </c>
      <c r="D9" s="84">
        <f t="shared" si="1"/>
        <v>156</v>
      </c>
      <c r="E9" s="84">
        <f t="shared" si="1"/>
        <v>493</v>
      </c>
      <c r="F9" s="84">
        <f t="shared" si="1"/>
        <v>4</v>
      </c>
      <c r="G9" s="84">
        <f t="shared" si="1"/>
        <v>4</v>
      </c>
      <c r="H9" s="84">
        <f t="shared" si="1"/>
        <v>2</v>
      </c>
      <c r="J9" s="61"/>
    </row>
    <row r="10" spans="1:11" ht="15" customHeight="1" x14ac:dyDescent="0.25">
      <c r="A10" s="187" t="s">
        <v>197</v>
      </c>
      <c r="B10" s="85">
        <f t="shared" si="0"/>
        <v>25</v>
      </c>
      <c r="C10" s="85">
        <v>2</v>
      </c>
      <c r="D10" s="85">
        <v>8</v>
      </c>
      <c r="E10" s="85">
        <v>14</v>
      </c>
      <c r="F10" s="85">
        <v>0</v>
      </c>
      <c r="G10" s="85">
        <v>0</v>
      </c>
      <c r="H10" s="85">
        <v>1</v>
      </c>
    </row>
    <row r="11" spans="1:11" ht="15" customHeight="1" x14ac:dyDescent="0.25">
      <c r="A11" s="187" t="s">
        <v>319</v>
      </c>
      <c r="B11" s="85">
        <f t="shared" si="0"/>
        <v>269</v>
      </c>
      <c r="C11" s="85">
        <v>21</v>
      </c>
      <c r="D11" s="85">
        <v>72</v>
      </c>
      <c r="E11" s="85">
        <v>172</v>
      </c>
      <c r="F11" s="85">
        <v>1</v>
      </c>
      <c r="G11" s="85">
        <v>2</v>
      </c>
      <c r="H11" s="85">
        <v>1</v>
      </c>
    </row>
    <row r="12" spans="1:11" ht="15" customHeight="1" x14ac:dyDescent="0.25">
      <c r="A12" s="187" t="s">
        <v>320</v>
      </c>
      <c r="B12" s="85">
        <f t="shared" si="0"/>
        <v>219</v>
      </c>
      <c r="C12" s="85">
        <v>1</v>
      </c>
      <c r="D12" s="85">
        <v>36</v>
      </c>
      <c r="E12" s="85">
        <v>179</v>
      </c>
      <c r="F12" s="85">
        <v>2</v>
      </c>
      <c r="G12" s="85">
        <v>1</v>
      </c>
      <c r="H12" s="85">
        <v>0</v>
      </c>
    </row>
    <row r="13" spans="1:11" ht="15" customHeight="1" x14ac:dyDescent="0.25">
      <c r="A13" s="187" t="s">
        <v>321</v>
      </c>
      <c r="B13" s="85">
        <f t="shared" si="0"/>
        <v>1</v>
      </c>
      <c r="C13" s="85">
        <v>0</v>
      </c>
      <c r="D13" s="85">
        <v>0</v>
      </c>
      <c r="E13" s="85">
        <v>1</v>
      </c>
      <c r="F13" s="85">
        <v>0</v>
      </c>
      <c r="G13" s="85">
        <v>0</v>
      </c>
      <c r="H13" s="85">
        <v>0</v>
      </c>
    </row>
    <row r="14" spans="1:11" ht="15" customHeight="1" x14ac:dyDescent="0.25">
      <c r="A14" s="187" t="s">
        <v>198</v>
      </c>
      <c r="B14" s="85">
        <f t="shared" si="0"/>
        <v>31</v>
      </c>
      <c r="C14" s="85">
        <v>1</v>
      </c>
      <c r="D14" s="85">
        <v>18</v>
      </c>
      <c r="E14" s="85">
        <v>12</v>
      </c>
      <c r="F14" s="85">
        <v>0</v>
      </c>
      <c r="G14" s="85">
        <v>0</v>
      </c>
      <c r="H14" s="85">
        <v>0</v>
      </c>
    </row>
    <row r="15" spans="1:11" ht="15" customHeight="1" x14ac:dyDescent="0.25">
      <c r="A15" s="187" t="s">
        <v>256</v>
      </c>
      <c r="B15" s="85">
        <f t="shared" si="0"/>
        <v>2</v>
      </c>
      <c r="C15" s="85">
        <v>0</v>
      </c>
      <c r="D15" s="85">
        <v>1</v>
      </c>
      <c r="E15" s="85">
        <v>1</v>
      </c>
      <c r="F15" s="85">
        <v>0</v>
      </c>
      <c r="G15" s="85">
        <v>0</v>
      </c>
      <c r="H15" s="85">
        <v>0</v>
      </c>
    </row>
    <row r="16" spans="1:11" ht="15" customHeight="1" x14ac:dyDescent="0.25">
      <c r="A16" s="187" t="s">
        <v>257</v>
      </c>
      <c r="B16" s="85">
        <f t="shared" si="0"/>
        <v>9</v>
      </c>
      <c r="C16" s="85">
        <v>0</v>
      </c>
      <c r="D16" s="85">
        <v>0</v>
      </c>
      <c r="E16" s="85">
        <v>9</v>
      </c>
      <c r="F16" s="85">
        <v>0</v>
      </c>
      <c r="G16" s="85">
        <v>0</v>
      </c>
      <c r="H16" s="85">
        <v>0</v>
      </c>
    </row>
    <row r="17" spans="1:10" ht="15" customHeight="1" x14ac:dyDescent="0.25">
      <c r="A17" s="187" t="s">
        <v>259</v>
      </c>
      <c r="B17" s="85">
        <f t="shared" si="0"/>
        <v>9</v>
      </c>
      <c r="C17" s="85">
        <v>0</v>
      </c>
      <c r="D17" s="85">
        <v>0</v>
      </c>
      <c r="E17" s="85">
        <v>9</v>
      </c>
      <c r="F17" s="85">
        <v>0</v>
      </c>
      <c r="G17" s="85">
        <v>0</v>
      </c>
      <c r="H17" s="85">
        <v>0</v>
      </c>
    </row>
    <row r="18" spans="1:10" ht="15" customHeight="1" x14ac:dyDescent="0.25">
      <c r="A18" s="187" t="s">
        <v>404</v>
      </c>
      <c r="B18" s="85">
        <f t="shared" si="0"/>
        <v>2</v>
      </c>
      <c r="C18" s="85">
        <v>0</v>
      </c>
      <c r="D18" s="85">
        <v>0</v>
      </c>
      <c r="E18" s="85">
        <v>2</v>
      </c>
      <c r="F18" s="85">
        <v>0</v>
      </c>
      <c r="G18" s="85">
        <v>0</v>
      </c>
      <c r="H18" s="85">
        <v>0</v>
      </c>
    </row>
    <row r="19" spans="1:10" ht="15" customHeight="1" x14ac:dyDescent="0.25">
      <c r="A19" s="187" t="s">
        <v>390</v>
      </c>
      <c r="B19" s="85">
        <f t="shared" si="0"/>
        <v>96</v>
      </c>
      <c r="C19" s="85">
        <v>0</v>
      </c>
      <c r="D19" s="85">
        <v>19</v>
      </c>
      <c r="E19" s="85">
        <v>75</v>
      </c>
      <c r="F19" s="85">
        <v>1</v>
      </c>
      <c r="G19" s="85">
        <v>1</v>
      </c>
      <c r="H19" s="85">
        <v>0</v>
      </c>
    </row>
    <row r="20" spans="1:10" ht="15" customHeight="1" x14ac:dyDescent="0.25">
      <c r="A20" s="187" t="s">
        <v>331</v>
      </c>
      <c r="B20" s="85">
        <f t="shared" si="0"/>
        <v>2</v>
      </c>
      <c r="C20" s="85">
        <v>0</v>
      </c>
      <c r="D20" s="85">
        <v>0</v>
      </c>
      <c r="E20" s="85">
        <v>2</v>
      </c>
      <c r="F20" s="85">
        <v>0</v>
      </c>
      <c r="G20" s="85">
        <v>0</v>
      </c>
      <c r="H20" s="85">
        <v>0</v>
      </c>
    </row>
    <row r="21" spans="1:10" ht="15" customHeight="1" x14ac:dyDescent="0.25">
      <c r="A21" s="187" t="s">
        <v>332</v>
      </c>
      <c r="B21" s="85">
        <f t="shared" si="0"/>
        <v>6</v>
      </c>
      <c r="C21" s="85">
        <v>0</v>
      </c>
      <c r="D21" s="85">
        <v>2</v>
      </c>
      <c r="E21" s="85">
        <v>4</v>
      </c>
      <c r="F21" s="85">
        <v>0</v>
      </c>
      <c r="G21" s="85">
        <v>0</v>
      </c>
      <c r="H21" s="85">
        <v>0</v>
      </c>
    </row>
    <row r="22" spans="1:10" ht="15" customHeight="1" x14ac:dyDescent="0.25">
      <c r="A22" s="187" t="s">
        <v>391</v>
      </c>
      <c r="B22" s="85">
        <f t="shared" si="0"/>
        <v>1</v>
      </c>
      <c r="C22" s="85">
        <v>0</v>
      </c>
      <c r="D22" s="85">
        <v>0</v>
      </c>
      <c r="E22" s="85">
        <v>1</v>
      </c>
      <c r="F22" s="85">
        <v>0</v>
      </c>
      <c r="G22" s="85">
        <v>0</v>
      </c>
      <c r="H22" s="85">
        <v>0</v>
      </c>
    </row>
    <row r="23" spans="1:10" ht="15" customHeight="1" x14ac:dyDescent="0.25">
      <c r="A23" s="187" t="s">
        <v>335</v>
      </c>
      <c r="B23" s="85">
        <f t="shared" si="0"/>
        <v>4</v>
      </c>
      <c r="C23" s="85">
        <v>0</v>
      </c>
      <c r="D23" s="85">
        <v>0</v>
      </c>
      <c r="E23" s="85">
        <v>4</v>
      </c>
      <c r="F23" s="85">
        <v>0</v>
      </c>
      <c r="G23" s="85">
        <v>0</v>
      </c>
      <c r="H23" s="85">
        <v>0</v>
      </c>
    </row>
    <row r="24" spans="1:10" ht="15" customHeight="1" thickBot="1" x14ac:dyDescent="0.3">
      <c r="A24" s="188" t="s">
        <v>336</v>
      </c>
      <c r="B24" s="154">
        <f t="shared" si="0"/>
        <v>8</v>
      </c>
      <c r="C24" s="154">
        <v>0</v>
      </c>
      <c r="D24" s="154">
        <v>0</v>
      </c>
      <c r="E24" s="154">
        <v>8</v>
      </c>
      <c r="F24" s="154">
        <v>0</v>
      </c>
      <c r="G24" s="154">
        <v>0</v>
      </c>
      <c r="H24" s="154">
        <v>0</v>
      </c>
    </row>
    <row r="25" spans="1:10" ht="15" customHeight="1" x14ac:dyDescent="0.25">
      <c r="A25" s="318" t="s">
        <v>346</v>
      </c>
      <c r="B25" s="318"/>
      <c r="C25" s="318"/>
      <c r="D25" s="318"/>
      <c r="E25" s="181"/>
      <c r="F25" s="2"/>
      <c r="G25" s="2"/>
      <c r="H25" s="2"/>
    </row>
    <row r="26" spans="1:10" ht="15" customHeight="1" x14ac:dyDescent="0.2">
      <c r="A26" s="62" t="s">
        <v>392</v>
      </c>
      <c r="B26" s="62"/>
      <c r="C26" s="62"/>
      <c r="D26" s="62"/>
      <c r="E26" s="62"/>
      <c r="F26" s="62"/>
      <c r="G26" s="38"/>
      <c r="H26" s="38"/>
      <c r="I26" s="38"/>
      <c r="J26" s="2"/>
    </row>
    <row r="27" spans="1:10" ht="15" customHeight="1" x14ac:dyDescent="0.2">
      <c r="A27" s="62" t="s">
        <v>393</v>
      </c>
      <c r="B27" s="62"/>
      <c r="C27" s="62"/>
      <c r="D27" s="62"/>
      <c r="E27" s="62"/>
      <c r="F27" s="62"/>
      <c r="G27" s="38"/>
      <c r="H27" s="38"/>
      <c r="I27" s="38"/>
      <c r="J27" s="2"/>
    </row>
    <row r="28" spans="1:10" ht="26.25" customHeight="1" x14ac:dyDescent="0.2">
      <c r="A28" s="306" t="s">
        <v>394</v>
      </c>
      <c r="B28" s="306"/>
      <c r="C28" s="306"/>
      <c r="D28" s="306"/>
      <c r="E28" s="306"/>
      <c r="F28" s="306"/>
      <c r="G28" s="306"/>
      <c r="H28" s="306"/>
      <c r="I28" s="148"/>
      <c r="J28" s="2"/>
    </row>
    <row r="29" spans="1:10" ht="15" customHeight="1" x14ac:dyDescent="0.25">
      <c r="A29" s="309" t="s">
        <v>253</v>
      </c>
      <c r="B29" s="309"/>
      <c r="C29" s="309"/>
      <c r="D29" s="309"/>
      <c r="E29" s="309"/>
      <c r="F29" s="309"/>
      <c r="G29" s="309"/>
      <c r="H29" s="309"/>
    </row>
  </sheetData>
  <mergeCells count="4">
    <mergeCell ref="J2:J3"/>
    <mergeCell ref="A25:D25"/>
    <mergeCell ref="A28:H28"/>
    <mergeCell ref="A29:H29"/>
  </mergeCells>
  <hyperlinks>
    <hyperlink ref="J2" location="INDICE!A1" display="INDICE" xr:uid="{B010FA2B-8DAB-4964-9936-93BC1BD202E4}"/>
    <hyperlink ref="J2:J3" location="Contenido!A1" display="Contenido" xr:uid="{F4D907FC-C1BF-4F18-A533-E4DD7D8FF580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C1C5C8"/>
    <pageSetUpPr fitToPage="1"/>
  </sheetPr>
  <dimension ref="A1:Y23"/>
  <sheetViews>
    <sheetView showGridLines="0" zoomScaleNormal="100" zoomScaleSheetLayoutView="100" workbookViewId="0">
      <selection activeCell="W2" sqref="W2:W3"/>
    </sheetView>
  </sheetViews>
  <sheetFormatPr baseColWidth="10" defaultColWidth="23.42578125" defaultRowHeight="15" customHeight="1" x14ac:dyDescent="0.2"/>
  <cols>
    <col min="1" max="1" width="32.7109375" style="2" customWidth="1"/>
    <col min="2" max="7" width="6.28515625" style="2" customWidth="1"/>
    <col min="8" max="8" width="1.5703125" style="2" customWidth="1"/>
    <col min="9" max="14" width="6.28515625" style="2" customWidth="1"/>
    <col min="15" max="15" width="1.5703125" style="2" customWidth="1"/>
    <col min="16" max="21" width="6.28515625" style="2" customWidth="1"/>
    <col min="22" max="93" width="10.7109375" style="2" customWidth="1"/>
    <col min="94" max="16384" width="23.42578125" style="2"/>
  </cols>
  <sheetData>
    <row r="1" spans="1:25" ht="15" customHeight="1" x14ac:dyDescent="0.2">
      <c r="A1" s="155" t="s">
        <v>191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36"/>
      <c r="Y1" s="16"/>
    </row>
    <row r="2" spans="1:25" ht="15" customHeight="1" x14ac:dyDescent="0.2">
      <c r="A2" s="156" t="s">
        <v>192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36"/>
      <c r="W2" s="281" t="s">
        <v>0</v>
      </c>
      <c r="Y2" s="16"/>
    </row>
    <row r="3" spans="1:25" ht="15" customHeight="1" x14ac:dyDescent="0.2">
      <c r="A3" s="156" t="s">
        <v>193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36"/>
      <c r="W3" s="281"/>
      <c r="Y3" s="16"/>
    </row>
    <row r="4" spans="1:25" ht="15" customHeight="1" x14ac:dyDescent="0.2">
      <c r="A4" s="156" t="s">
        <v>194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Y4" s="16"/>
    </row>
    <row r="5" spans="1:25" ht="15" customHeight="1" x14ac:dyDescent="0.2">
      <c r="A5" s="156" t="s">
        <v>195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Y5" s="16"/>
    </row>
    <row r="6" spans="1:25" ht="18.75" customHeight="1" x14ac:dyDescent="0.2">
      <c r="A6" s="303" t="s">
        <v>196</v>
      </c>
      <c r="B6" s="162" t="s">
        <v>197</v>
      </c>
      <c r="C6" s="162"/>
      <c r="D6" s="162"/>
      <c r="E6" s="162"/>
      <c r="F6" s="162"/>
      <c r="G6" s="162"/>
      <c r="H6" s="81"/>
      <c r="I6" s="162" t="s">
        <v>198</v>
      </c>
      <c r="J6" s="162"/>
      <c r="K6" s="162"/>
      <c r="L6" s="162"/>
      <c r="M6" s="162"/>
      <c r="N6" s="162"/>
      <c r="O6" s="81"/>
      <c r="P6" s="162" t="s">
        <v>199</v>
      </c>
      <c r="Q6" s="162"/>
      <c r="R6" s="162"/>
      <c r="S6" s="162"/>
      <c r="T6" s="162"/>
      <c r="U6" s="162"/>
      <c r="Y6" s="16"/>
    </row>
    <row r="7" spans="1:25" ht="18.75" customHeight="1" x14ac:dyDescent="0.2">
      <c r="A7" s="303"/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</row>
    <row r="8" spans="1:25" ht="12.75" x14ac:dyDescent="0.2">
      <c r="A8" s="67"/>
      <c r="B8" s="68"/>
      <c r="C8" s="69"/>
      <c r="D8" s="69"/>
      <c r="E8" s="69"/>
      <c r="F8" s="68"/>
      <c r="G8" s="69"/>
      <c r="H8" s="69"/>
      <c r="I8" s="68"/>
      <c r="J8" s="69"/>
      <c r="K8" s="69"/>
      <c r="L8" s="69"/>
      <c r="M8" s="68"/>
      <c r="N8" s="69"/>
      <c r="O8" s="69"/>
      <c r="P8" s="68"/>
      <c r="Q8" s="69"/>
      <c r="R8" s="69"/>
      <c r="S8" s="69"/>
      <c r="T8" s="68"/>
      <c r="U8" s="69"/>
    </row>
    <row r="9" spans="1:25" ht="15" customHeight="1" x14ac:dyDescent="0.2">
      <c r="A9" s="3" t="s">
        <v>35</v>
      </c>
      <c r="B9" s="84">
        <f>SUM(B10:B21)</f>
        <v>1969</v>
      </c>
      <c r="C9" s="84">
        <f t="shared" ref="C9:G9" si="0">SUM(C10:C21)</f>
        <v>2252</v>
      </c>
      <c r="D9" s="84">
        <f t="shared" si="0"/>
        <v>639</v>
      </c>
      <c r="E9" s="84">
        <f t="shared" si="0"/>
        <v>889</v>
      </c>
      <c r="F9" s="84">
        <f t="shared" si="0"/>
        <v>1690</v>
      </c>
      <c r="G9" s="84">
        <f t="shared" si="0"/>
        <v>1821</v>
      </c>
      <c r="H9" s="84"/>
      <c r="I9" s="84">
        <f>SUM(I10:I21)</f>
        <v>352</v>
      </c>
      <c r="J9" s="84">
        <f t="shared" ref="J9" si="1">SUM(J10:J21)</f>
        <v>724</v>
      </c>
      <c r="K9" s="84">
        <f t="shared" ref="K9" si="2">SUM(K10:K21)</f>
        <v>172</v>
      </c>
      <c r="L9" s="84">
        <f t="shared" ref="L9" si="3">SUM(L10:L21)</f>
        <v>368</v>
      </c>
      <c r="M9" s="84">
        <f t="shared" ref="M9" si="4">SUM(M10:M21)</f>
        <v>614</v>
      </c>
      <c r="N9" s="84">
        <f t="shared" ref="N9" si="5">SUM(N10:N21)</f>
        <v>590</v>
      </c>
      <c r="O9" s="84"/>
      <c r="P9" s="84">
        <f>SUM(P10:P21)</f>
        <v>3037</v>
      </c>
      <c r="Q9" s="84">
        <f t="shared" ref="Q9" si="6">SUM(Q10:Q21)</f>
        <v>4122</v>
      </c>
      <c r="R9" s="84">
        <f t="shared" ref="R9" si="7">SUM(R10:R21)</f>
        <v>2154</v>
      </c>
      <c r="S9" s="84">
        <f t="shared" ref="S9" si="8">SUM(S10:S21)</f>
        <v>3148</v>
      </c>
      <c r="T9" s="84">
        <f t="shared" ref="T9" si="9">SUM(T10:T21)</f>
        <v>3234</v>
      </c>
      <c r="U9" s="84">
        <f t="shared" ref="U9" si="10">SUM(U10:U21)</f>
        <v>3335</v>
      </c>
    </row>
    <row r="10" spans="1:25" ht="15" customHeight="1" x14ac:dyDescent="0.2">
      <c r="A10" s="32" t="s">
        <v>200</v>
      </c>
      <c r="B10" s="85">
        <v>200</v>
      </c>
      <c r="C10" s="85">
        <v>194</v>
      </c>
      <c r="D10" s="85">
        <v>67</v>
      </c>
      <c r="E10" s="85">
        <v>79</v>
      </c>
      <c r="F10" s="85">
        <v>111</v>
      </c>
      <c r="G10" s="85">
        <v>134</v>
      </c>
      <c r="H10" s="85"/>
      <c r="I10" s="85">
        <v>45</v>
      </c>
      <c r="J10" s="85">
        <v>64</v>
      </c>
      <c r="K10" s="85">
        <v>20</v>
      </c>
      <c r="L10" s="85">
        <v>25</v>
      </c>
      <c r="M10" s="85">
        <v>35</v>
      </c>
      <c r="N10" s="85">
        <v>36</v>
      </c>
      <c r="O10" s="85"/>
      <c r="P10" s="85">
        <v>395</v>
      </c>
      <c r="Q10" s="85">
        <v>469</v>
      </c>
      <c r="R10" s="85">
        <v>276</v>
      </c>
      <c r="S10" s="85">
        <v>311</v>
      </c>
      <c r="T10" s="85">
        <v>356</v>
      </c>
      <c r="U10" s="85">
        <v>312</v>
      </c>
    </row>
    <row r="11" spans="1:25" ht="15" customHeight="1" x14ac:dyDescent="0.2">
      <c r="A11" s="32" t="s">
        <v>201</v>
      </c>
      <c r="B11" s="85">
        <v>920</v>
      </c>
      <c r="C11" s="85">
        <v>1039</v>
      </c>
      <c r="D11" s="85">
        <v>216</v>
      </c>
      <c r="E11" s="85">
        <v>376</v>
      </c>
      <c r="F11" s="85">
        <v>559</v>
      </c>
      <c r="G11" s="85">
        <v>676</v>
      </c>
      <c r="H11" s="85"/>
      <c r="I11" s="85">
        <v>143</v>
      </c>
      <c r="J11" s="85">
        <v>392</v>
      </c>
      <c r="K11" s="85">
        <v>83</v>
      </c>
      <c r="L11" s="85">
        <v>173</v>
      </c>
      <c r="M11" s="85">
        <v>259</v>
      </c>
      <c r="N11" s="85">
        <v>282</v>
      </c>
      <c r="O11" s="85"/>
      <c r="P11" s="85">
        <v>1909</v>
      </c>
      <c r="Q11" s="85">
        <v>2749</v>
      </c>
      <c r="R11" s="85">
        <v>1451</v>
      </c>
      <c r="S11" s="85">
        <v>2248</v>
      </c>
      <c r="T11" s="85">
        <v>2033</v>
      </c>
      <c r="U11" s="85">
        <v>2051</v>
      </c>
    </row>
    <row r="12" spans="1:25" ht="15" customHeight="1" x14ac:dyDescent="0.2">
      <c r="A12" s="32" t="s">
        <v>202</v>
      </c>
      <c r="B12" s="85">
        <v>3</v>
      </c>
      <c r="C12" s="85">
        <v>1</v>
      </c>
      <c r="D12" s="85">
        <v>0</v>
      </c>
      <c r="E12" s="85">
        <v>0</v>
      </c>
      <c r="F12" s="85">
        <v>1</v>
      </c>
      <c r="G12" s="85">
        <v>1</v>
      </c>
      <c r="H12" s="85"/>
      <c r="I12" s="85">
        <v>0</v>
      </c>
      <c r="J12" s="85">
        <v>1</v>
      </c>
      <c r="K12" s="85">
        <v>0</v>
      </c>
      <c r="L12" s="85">
        <v>0</v>
      </c>
      <c r="M12" s="85">
        <v>0</v>
      </c>
      <c r="N12" s="85">
        <v>0</v>
      </c>
      <c r="O12" s="85"/>
      <c r="P12" s="85">
        <v>1</v>
      </c>
      <c r="Q12" s="85">
        <v>1</v>
      </c>
      <c r="R12" s="85">
        <v>0</v>
      </c>
      <c r="S12" s="85">
        <v>0</v>
      </c>
      <c r="T12" s="85">
        <v>0</v>
      </c>
      <c r="U12" s="85">
        <v>0</v>
      </c>
    </row>
    <row r="13" spans="1:25" ht="15" customHeight="1" x14ac:dyDescent="0.2">
      <c r="A13" s="32" t="s">
        <v>203</v>
      </c>
      <c r="B13" s="85">
        <v>583</v>
      </c>
      <c r="C13" s="85">
        <v>761</v>
      </c>
      <c r="D13" s="85">
        <v>194</v>
      </c>
      <c r="E13" s="85">
        <v>353</v>
      </c>
      <c r="F13" s="85">
        <v>882</v>
      </c>
      <c r="G13" s="85">
        <v>899</v>
      </c>
      <c r="H13" s="85"/>
      <c r="I13" s="85">
        <v>124</v>
      </c>
      <c r="J13" s="85">
        <v>207</v>
      </c>
      <c r="K13" s="85">
        <v>58</v>
      </c>
      <c r="L13" s="85">
        <v>160</v>
      </c>
      <c r="M13" s="85">
        <v>287</v>
      </c>
      <c r="N13" s="85">
        <v>250</v>
      </c>
      <c r="O13" s="85"/>
      <c r="P13" s="85">
        <v>430</v>
      </c>
      <c r="Q13" s="85">
        <v>694</v>
      </c>
      <c r="R13" s="85">
        <v>343</v>
      </c>
      <c r="S13" s="85">
        <v>458</v>
      </c>
      <c r="T13" s="85">
        <v>618</v>
      </c>
      <c r="U13" s="85">
        <v>803</v>
      </c>
    </row>
    <row r="14" spans="1:25" ht="15" customHeight="1" x14ac:dyDescent="0.2">
      <c r="A14" s="32" t="s">
        <v>204</v>
      </c>
      <c r="B14" s="85">
        <v>32</v>
      </c>
      <c r="C14" s="85">
        <v>21</v>
      </c>
      <c r="D14" s="85">
        <v>4</v>
      </c>
      <c r="E14" s="85">
        <v>0</v>
      </c>
      <c r="F14" s="85">
        <v>1</v>
      </c>
      <c r="G14" s="85">
        <v>0</v>
      </c>
      <c r="H14" s="85"/>
      <c r="I14" s="85">
        <v>6</v>
      </c>
      <c r="J14" s="85">
        <v>10</v>
      </c>
      <c r="K14" s="85">
        <v>0</v>
      </c>
      <c r="L14" s="85">
        <v>0</v>
      </c>
      <c r="M14" s="85">
        <v>1</v>
      </c>
      <c r="N14" s="85">
        <v>0</v>
      </c>
      <c r="O14" s="85"/>
      <c r="P14" s="85">
        <v>5</v>
      </c>
      <c r="Q14" s="85">
        <v>4</v>
      </c>
      <c r="R14" s="85">
        <v>0</v>
      </c>
      <c r="S14" s="85">
        <v>0</v>
      </c>
      <c r="T14" s="85">
        <v>1</v>
      </c>
      <c r="U14" s="85">
        <v>1</v>
      </c>
    </row>
    <row r="15" spans="1:25" ht="15" customHeight="1" x14ac:dyDescent="0.2">
      <c r="A15" s="32" t="s">
        <v>205</v>
      </c>
      <c r="B15" s="85">
        <v>29</v>
      </c>
      <c r="C15" s="85">
        <v>25</v>
      </c>
      <c r="D15" s="85">
        <v>6</v>
      </c>
      <c r="E15" s="85">
        <v>3</v>
      </c>
      <c r="F15" s="85">
        <v>17</v>
      </c>
      <c r="G15" s="85">
        <v>8</v>
      </c>
      <c r="H15" s="85"/>
      <c r="I15" s="85">
        <v>1</v>
      </c>
      <c r="J15" s="85">
        <v>8</v>
      </c>
      <c r="K15" s="85">
        <v>1</v>
      </c>
      <c r="L15" s="85">
        <v>4</v>
      </c>
      <c r="M15" s="85">
        <v>12</v>
      </c>
      <c r="N15" s="85">
        <v>1</v>
      </c>
      <c r="O15" s="85"/>
      <c r="P15" s="85">
        <v>1</v>
      </c>
      <c r="Q15" s="85">
        <v>1</v>
      </c>
      <c r="R15" s="85">
        <v>0</v>
      </c>
      <c r="S15" s="85">
        <v>0</v>
      </c>
      <c r="T15" s="85">
        <v>24</v>
      </c>
      <c r="U15" s="85">
        <v>21</v>
      </c>
    </row>
    <row r="16" spans="1:25" ht="15" customHeight="1" x14ac:dyDescent="0.2">
      <c r="A16" s="32" t="s">
        <v>206</v>
      </c>
      <c r="B16" s="85">
        <v>51</v>
      </c>
      <c r="C16" s="85">
        <v>111</v>
      </c>
      <c r="D16" s="85">
        <v>38</v>
      </c>
      <c r="E16" s="85">
        <v>48</v>
      </c>
      <c r="F16" s="85">
        <v>62</v>
      </c>
      <c r="G16" s="85">
        <v>44</v>
      </c>
      <c r="H16" s="85"/>
      <c r="I16" s="85">
        <v>6</v>
      </c>
      <c r="J16" s="85">
        <v>25</v>
      </c>
      <c r="K16" s="85">
        <v>2</v>
      </c>
      <c r="L16" s="85">
        <v>1</v>
      </c>
      <c r="M16" s="85">
        <v>6</v>
      </c>
      <c r="N16" s="85">
        <v>5</v>
      </c>
      <c r="O16" s="85"/>
      <c r="P16" s="85">
        <v>8</v>
      </c>
      <c r="Q16" s="85">
        <v>23</v>
      </c>
      <c r="R16" s="85">
        <v>3</v>
      </c>
      <c r="S16" s="85">
        <v>3</v>
      </c>
      <c r="T16" s="85">
        <v>8</v>
      </c>
      <c r="U16" s="85">
        <v>7</v>
      </c>
    </row>
    <row r="17" spans="1:21" ht="15" customHeight="1" x14ac:dyDescent="0.2">
      <c r="A17" s="32" t="s">
        <v>207</v>
      </c>
      <c r="B17" s="85">
        <v>0</v>
      </c>
      <c r="C17" s="85">
        <v>11</v>
      </c>
      <c r="D17" s="85">
        <v>0</v>
      </c>
      <c r="E17" s="85">
        <v>0</v>
      </c>
      <c r="F17" s="85">
        <v>1</v>
      </c>
      <c r="G17" s="85">
        <v>8</v>
      </c>
      <c r="H17" s="85"/>
      <c r="I17" s="85">
        <v>0</v>
      </c>
      <c r="J17" s="85">
        <v>1</v>
      </c>
      <c r="K17" s="85">
        <v>0</v>
      </c>
      <c r="L17" s="85">
        <v>0</v>
      </c>
      <c r="M17" s="85">
        <v>1</v>
      </c>
      <c r="N17" s="85">
        <v>1</v>
      </c>
      <c r="O17" s="85"/>
      <c r="P17" s="85">
        <v>0</v>
      </c>
      <c r="Q17" s="85">
        <v>63</v>
      </c>
      <c r="R17" s="85">
        <v>0</v>
      </c>
      <c r="S17" s="85">
        <v>34</v>
      </c>
      <c r="T17" s="85">
        <v>35</v>
      </c>
      <c r="U17" s="85">
        <v>19</v>
      </c>
    </row>
    <row r="18" spans="1:21" ht="15" customHeight="1" x14ac:dyDescent="0.2">
      <c r="A18" s="32" t="s">
        <v>208</v>
      </c>
      <c r="B18" s="85">
        <v>7</v>
      </c>
      <c r="C18" s="85">
        <v>15</v>
      </c>
      <c r="D18" s="85">
        <v>4</v>
      </c>
      <c r="E18" s="85">
        <v>12</v>
      </c>
      <c r="F18" s="85">
        <v>9</v>
      </c>
      <c r="G18" s="85">
        <v>8</v>
      </c>
      <c r="H18" s="85"/>
      <c r="I18" s="85">
        <v>5</v>
      </c>
      <c r="J18" s="85">
        <v>3</v>
      </c>
      <c r="K18" s="85">
        <v>1</v>
      </c>
      <c r="L18" s="85">
        <v>1</v>
      </c>
      <c r="M18" s="85">
        <v>0</v>
      </c>
      <c r="N18" s="85">
        <v>3</v>
      </c>
      <c r="O18" s="85"/>
      <c r="P18" s="85">
        <v>50</v>
      </c>
      <c r="Q18" s="85">
        <v>32</v>
      </c>
      <c r="R18" s="85">
        <v>36</v>
      </c>
      <c r="S18" s="85">
        <v>20</v>
      </c>
      <c r="T18" s="85">
        <v>29</v>
      </c>
      <c r="U18" s="85">
        <v>32</v>
      </c>
    </row>
    <row r="19" spans="1:21" ht="15" customHeight="1" x14ac:dyDescent="0.2">
      <c r="A19" s="32" t="s">
        <v>209</v>
      </c>
      <c r="B19" s="85">
        <v>20</v>
      </c>
      <c r="C19" s="85">
        <v>12</v>
      </c>
      <c r="D19" s="85">
        <v>2</v>
      </c>
      <c r="E19" s="85">
        <v>3</v>
      </c>
      <c r="F19" s="85">
        <v>9</v>
      </c>
      <c r="G19" s="85">
        <v>3</v>
      </c>
      <c r="H19" s="85"/>
      <c r="I19" s="85">
        <v>1</v>
      </c>
      <c r="J19" s="85">
        <v>1</v>
      </c>
      <c r="K19" s="85">
        <v>0</v>
      </c>
      <c r="L19" s="85">
        <v>0</v>
      </c>
      <c r="M19" s="85">
        <v>0</v>
      </c>
      <c r="N19" s="85">
        <v>0</v>
      </c>
      <c r="O19" s="85"/>
      <c r="P19" s="85">
        <v>34</v>
      </c>
      <c r="Q19" s="85">
        <v>40</v>
      </c>
      <c r="R19" s="85">
        <v>10</v>
      </c>
      <c r="S19" s="85">
        <v>7</v>
      </c>
      <c r="T19" s="85">
        <v>11</v>
      </c>
      <c r="U19" s="85">
        <v>11</v>
      </c>
    </row>
    <row r="20" spans="1:21" ht="15" customHeight="1" x14ac:dyDescent="0.2">
      <c r="A20" s="32" t="s">
        <v>210</v>
      </c>
      <c r="B20" s="85">
        <v>48</v>
      </c>
      <c r="C20" s="85">
        <v>61</v>
      </c>
      <c r="D20" s="85">
        <v>89</v>
      </c>
      <c r="E20" s="85">
        <v>12</v>
      </c>
      <c r="F20" s="85">
        <v>12</v>
      </c>
      <c r="G20" s="85">
        <v>24</v>
      </c>
      <c r="H20" s="85"/>
      <c r="I20" s="85">
        <v>15</v>
      </c>
      <c r="J20" s="85">
        <v>12</v>
      </c>
      <c r="K20" s="85">
        <v>3</v>
      </c>
      <c r="L20" s="85">
        <v>3</v>
      </c>
      <c r="M20" s="85">
        <v>9</v>
      </c>
      <c r="N20" s="85">
        <v>5</v>
      </c>
      <c r="O20" s="85"/>
      <c r="P20" s="85">
        <v>150</v>
      </c>
      <c r="Q20" s="85">
        <v>45</v>
      </c>
      <c r="R20" s="85">
        <v>9</v>
      </c>
      <c r="S20" s="85">
        <v>50</v>
      </c>
      <c r="T20" s="85">
        <v>76</v>
      </c>
      <c r="U20" s="85">
        <v>34</v>
      </c>
    </row>
    <row r="21" spans="1:21" ht="15" customHeight="1" thickBot="1" x14ac:dyDescent="0.25">
      <c r="A21" s="183" t="s">
        <v>211</v>
      </c>
      <c r="B21" s="85">
        <v>76</v>
      </c>
      <c r="C21" s="85">
        <v>1</v>
      </c>
      <c r="D21" s="85">
        <v>19</v>
      </c>
      <c r="E21" s="85">
        <v>3</v>
      </c>
      <c r="F21" s="85">
        <v>26</v>
      </c>
      <c r="G21" s="85">
        <v>16</v>
      </c>
      <c r="H21" s="85"/>
      <c r="I21" s="85">
        <v>6</v>
      </c>
      <c r="J21" s="85">
        <v>0</v>
      </c>
      <c r="K21" s="85">
        <v>4</v>
      </c>
      <c r="L21" s="85">
        <v>1</v>
      </c>
      <c r="M21" s="85">
        <v>4</v>
      </c>
      <c r="N21" s="85">
        <v>7</v>
      </c>
      <c r="O21" s="85"/>
      <c r="P21" s="85">
        <v>54</v>
      </c>
      <c r="Q21" s="85">
        <v>1</v>
      </c>
      <c r="R21" s="85">
        <v>26</v>
      </c>
      <c r="S21" s="85">
        <v>17</v>
      </c>
      <c r="T21" s="85">
        <v>43</v>
      </c>
      <c r="U21" s="85">
        <v>44</v>
      </c>
    </row>
    <row r="22" spans="1:21" s="1" customFormat="1" ht="30.75" customHeight="1" x14ac:dyDescent="0.25">
      <c r="A22" s="304" t="s">
        <v>212</v>
      </c>
      <c r="B22" s="305"/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</row>
    <row r="23" spans="1:21" s="1" customFormat="1" ht="15" customHeight="1" x14ac:dyDescent="0.25">
      <c r="A23" s="44" t="s">
        <v>213</v>
      </c>
    </row>
  </sheetData>
  <mergeCells count="3">
    <mergeCell ref="W2:W3"/>
    <mergeCell ref="A6:A7"/>
    <mergeCell ref="A22:U22"/>
  </mergeCells>
  <hyperlinks>
    <hyperlink ref="W2" location="INDICE!A1" display="INDICE" xr:uid="{00000000-0004-0000-0400-000000000000}"/>
    <hyperlink ref="W2:W3" location="Contenido!A1" display="Contenido" xr:uid="{53DD5757-AF0E-4F99-BC1D-22F05B5500CF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89E07-1D67-49E4-AF97-40CD8F1ADDCD}">
  <sheetPr codeName="Hoja52">
    <tabColor rgb="FFC1C5C8"/>
    <pageSetUpPr fitToPage="1"/>
  </sheetPr>
  <dimension ref="A1:K25"/>
  <sheetViews>
    <sheetView showGridLines="0" zoomScaleNormal="100" zoomScaleSheetLayoutView="100" workbookViewId="0">
      <selection activeCell="J2" sqref="J2:J3"/>
    </sheetView>
  </sheetViews>
  <sheetFormatPr baseColWidth="10" defaultColWidth="11.42578125" defaultRowHeight="15" customHeight="1" x14ac:dyDescent="0.2"/>
  <cols>
    <col min="1" max="1" width="34.85546875" style="1" customWidth="1"/>
    <col min="2" max="2" width="11" style="1" customWidth="1"/>
    <col min="3" max="4" width="11" style="29" customWidth="1"/>
    <col min="5" max="8" width="11" style="1" customWidth="1"/>
    <col min="9" max="43" width="10.7109375" style="2" customWidth="1"/>
    <col min="44" max="16384" width="11.42578125" style="2"/>
  </cols>
  <sheetData>
    <row r="1" spans="1:11" ht="15" customHeight="1" x14ac:dyDescent="0.2">
      <c r="A1" s="156" t="s">
        <v>407</v>
      </c>
      <c r="B1" s="156"/>
      <c r="C1" s="156"/>
      <c r="D1" s="156"/>
      <c r="E1" s="156"/>
      <c r="F1" s="156"/>
      <c r="G1" s="156"/>
      <c r="H1" s="156"/>
      <c r="I1" s="1"/>
      <c r="J1" s="1"/>
      <c r="K1" s="1"/>
    </row>
    <row r="2" spans="1:11" ht="15" customHeight="1" x14ac:dyDescent="0.2">
      <c r="A2" s="156" t="s">
        <v>308</v>
      </c>
      <c r="B2" s="156"/>
      <c r="C2" s="156"/>
      <c r="D2" s="156"/>
      <c r="E2" s="156"/>
      <c r="F2" s="156"/>
      <c r="G2" s="156"/>
      <c r="H2" s="156"/>
      <c r="I2" s="1"/>
      <c r="J2" s="317" t="s">
        <v>0</v>
      </c>
      <c r="K2" s="1"/>
    </row>
    <row r="3" spans="1:11" ht="15" customHeight="1" x14ac:dyDescent="0.2">
      <c r="A3" s="156" t="s">
        <v>372</v>
      </c>
      <c r="B3" s="156"/>
      <c r="C3" s="156"/>
      <c r="D3" s="156"/>
      <c r="E3" s="156"/>
      <c r="F3" s="156"/>
      <c r="G3" s="156"/>
      <c r="H3" s="156"/>
      <c r="I3" s="1"/>
      <c r="J3" s="317"/>
      <c r="K3" s="1"/>
    </row>
    <row r="4" spans="1:11" ht="15" customHeight="1" x14ac:dyDescent="0.2">
      <c r="A4" s="156" t="s">
        <v>388</v>
      </c>
      <c r="B4" s="156"/>
      <c r="C4" s="156"/>
      <c r="D4" s="156"/>
      <c r="E4" s="156"/>
      <c r="F4" s="156"/>
      <c r="G4" s="156"/>
      <c r="H4" s="156"/>
      <c r="I4" s="1"/>
      <c r="J4" s="1"/>
      <c r="K4" s="1"/>
    </row>
    <row r="5" spans="1:11" ht="15" customHeight="1" x14ac:dyDescent="0.2">
      <c r="A5" s="156" t="s">
        <v>357</v>
      </c>
      <c r="B5" s="156"/>
      <c r="C5" s="156"/>
      <c r="D5" s="156"/>
      <c r="E5" s="156"/>
      <c r="F5" s="156"/>
      <c r="G5" s="156"/>
      <c r="H5" s="156"/>
      <c r="I5" s="1"/>
      <c r="J5" s="1"/>
      <c r="K5" s="1"/>
    </row>
    <row r="6" spans="1:11" ht="15" customHeight="1" x14ac:dyDescent="0.2">
      <c r="A6" s="156" t="s">
        <v>402</v>
      </c>
      <c r="B6" s="156"/>
      <c r="C6" s="156"/>
      <c r="D6" s="156"/>
      <c r="E6" s="156"/>
      <c r="F6" s="156"/>
      <c r="G6" s="156"/>
      <c r="H6" s="156"/>
    </row>
    <row r="7" spans="1:11" ht="44.25" customHeight="1" x14ac:dyDescent="0.25">
      <c r="A7" s="95" t="s">
        <v>318</v>
      </c>
      <c r="B7" s="83" t="s">
        <v>310</v>
      </c>
      <c r="C7" s="83" t="s">
        <v>389</v>
      </c>
      <c r="D7" s="83" t="s">
        <v>201</v>
      </c>
      <c r="E7" s="83" t="s">
        <v>203</v>
      </c>
      <c r="F7" s="83" t="s">
        <v>206</v>
      </c>
      <c r="G7" s="83" t="s">
        <v>398</v>
      </c>
      <c r="H7" s="83" t="s">
        <v>211</v>
      </c>
      <c r="J7" s="60"/>
    </row>
    <row r="8" spans="1:11" ht="9" customHeight="1" x14ac:dyDescent="0.25">
      <c r="A8" s="57"/>
      <c r="B8" s="58"/>
      <c r="C8" s="58"/>
      <c r="D8" s="58"/>
      <c r="E8" s="58"/>
      <c r="F8" s="58"/>
      <c r="G8" s="58"/>
      <c r="H8" s="58"/>
      <c r="J8" s="60"/>
    </row>
    <row r="9" spans="1:11" ht="15" customHeight="1" x14ac:dyDescent="0.2">
      <c r="A9" s="3" t="s">
        <v>310</v>
      </c>
      <c r="B9" s="84">
        <f>SUM(C9:H9)</f>
        <v>231</v>
      </c>
      <c r="C9" s="84">
        <f t="shared" ref="C9:H9" si="0">SUM(C10:C20)</f>
        <v>18</v>
      </c>
      <c r="D9" s="84">
        <f t="shared" si="0"/>
        <v>56</v>
      </c>
      <c r="E9" s="84">
        <f t="shared" si="0"/>
        <v>144</v>
      </c>
      <c r="F9" s="84">
        <f t="shared" si="0"/>
        <v>8</v>
      </c>
      <c r="G9" s="84">
        <f t="shared" si="0"/>
        <v>2</v>
      </c>
      <c r="H9" s="84">
        <f t="shared" si="0"/>
        <v>3</v>
      </c>
    </row>
    <row r="10" spans="1:11" ht="15" customHeight="1" x14ac:dyDescent="0.2">
      <c r="A10" s="187" t="s">
        <v>197</v>
      </c>
      <c r="B10" s="85">
        <f>SUM(C10:H10)</f>
        <v>37</v>
      </c>
      <c r="C10" s="85">
        <v>7</v>
      </c>
      <c r="D10" s="85">
        <v>7</v>
      </c>
      <c r="E10" s="85">
        <v>18</v>
      </c>
      <c r="F10" s="85">
        <v>3</v>
      </c>
      <c r="G10" s="85">
        <v>1</v>
      </c>
      <c r="H10" s="85">
        <v>1</v>
      </c>
    </row>
    <row r="11" spans="1:11" ht="15" customHeight="1" x14ac:dyDescent="0.2">
      <c r="A11" s="187" t="s">
        <v>319</v>
      </c>
      <c r="B11" s="85">
        <f t="shared" ref="B11:B20" si="1">SUM(C11:H11)</f>
        <v>18</v>
      </c>
      <c r="C11" s="85">
        <v>1</v>
      </c>
      <c r="D11" s="85">
        <v>2</v>
      </c>
      <c r="E11" s="85">
        <v>15</v>
      </c>
      <c r="F11" s="85">
        <v>0</v>
      </c>
      <c r="G11" s="85">
        <v>0</v>
      </c>
      <c r="H11" s="85">
        <v>0</v>
      </c>
    </row>
    <row r="12" spans="1:11" ht="15" customHeight="1" x14ac:dyDescent="0.2">
      <c r="A12" s="187" t="s">
        <v>320</v>
      </c>
      <c r="B12" s="85">
        <f t="shared" si="1"/>
        <v>106</v>
      </c>
      <c r="C12" s="85">
        <v>6</v>
      </c>
      <c r="D12" s="85">
        <v>25</v>
      </c>
      <c r="E12" s="85">
        <v>68</v>
      </c>
      <c r="F12" s="85">
        <v>4</v>
      </c>
      <c r="G12" s="85">
        <v>1</v>
      </c>
      <c r="H12" s="85">
        <v>2</v>
      </c>
    </row>
    <row r="13" spans="1:11" ht="15" customHeight="1" x14ac:dyDescent="0.2">
      <c r="A13" s="187" t="s">
        <v>321</v>
      </c>
      <c r="B13" s="85">
        <f t="shared" si="1"/>
        <v>8</v>
      </c>
      <c r="C13" s="85">
        <v>1</v>
      </c>
      <c r="D13" s="85">
        <v>5</v>
      </c>
      <c r="E13" s="85">
        <v>1</v>
      </c>
      <c r="F13" s="85">
        <v>1</v>
      </c>
      <c r="G13" s="85">
        <v>0</v>
      </c>
      <c r="H13" s="85">
        <v>0</v>
      </c>
    </row>
    <row r="14" spans="1:11" ht="15" customHeight="1" x14ac:dyDescent="0.2">
      <c r="A14" s="187" t="s">
        <v>198</v>
      </c>
      <c r="B14" s="85">
        <f t="shared" si="1"/>
        <v>5</v>
      </c>
      <c r="C14" s="85">
        <v>0</v>
      </c>
      <c r="D14" s="85">
        <v>1</v>
      </c>
      <c r="E14" s="85">
        <v>4</v>
      </c>
      <c r="F14" s="85">
        <v>0</v>
      </c>
      <c r="G14" s="85">
        <v>0</v>
      </c>
      <c r="H14" s="85">
        <v>0</v>
      </c>
    </row>
    <row r="15" spans="1:11" ht="15" customHeight="1" x14ac:dyDescent="0.2">
      <c r="A15" s="187" t="s">
        <v>257</v>
      </c>
      <c r="B15" s="85">
        <f t="shared" si="1"/>
        <v>1</v>
      </c>
      <c r="C15" s="85">
        <v>0</v>
      </c>
      <c r="D15" s="85">
        <v>1</v>
      </c>
      <c r="E15" s="85">
        <v>0</v>
      </c>
      <c r="F15" s="85">
        <v>0</v>
      </c>
      <c r="G15" s="85">
        <v>0</v>
      </c>
      <c r="H15" s="85">
        <v>0</v>
      </c>
    </row>
    <row r="16" spans="1:11" ht="15" customHeight="1" x14ac:dyDescent="0.2">
      <c r="A16" s="187" t="s">
        <v>259</v>
      </c>
      <c r="B16" s="85">
        <f t="shared" si="1"/>
        <v>3</v>
      </c>
      <c r="C16" s="85">
        <v>0</v>
      </c>
      <c r="D16" s="85">
        <v>1</v>
      </c>
      <c r="E16" s="85">
        <v>2</v>
      </c>
      <c r="F16" s="85">
        <v>0</v>
      </c>
      <c r="G16" s="85">
        <v>0</v>
      </c>
      <c r="H16" s="85">
        <v>0</v>
      </c>
    </row>
    <row r="17" spans="1:10" ht="15" customHeight="1" x14ac:dyDescent="0.2">
      <c r="A17" s="187" t="s">
        <v>331</v>
      </c>
      <c r="B17" s="85">
        <f t="shared" si="1"/>
        <v>18</v>
      </c>
      <c r="C17" s="85">
        <v>1</v>
      </c>
      <c r="D17" s="85">
        <v>0</v>
      </c>
      <c r="E17" s="85">
        <v>17</v>
      </c>
      <c r="F17" s="85">
        <v>0</v>
      </c>
      <c r="G17" s="85">
        <v>0</v>
      </c>
      <c r="H17" s="85">
        <v>0</v>
      </c>
    </row>
    <row r="18" spans="1:10" ht="15" customHeight="1" x14ac:dyDescent="0.2">
      <c r="A18" s="187" t="s">
        <v>332</v>
      </c>
      <c r="B18" s="85">
        <f t="shared" si="1"/>
        <v>33</v>
      </c>
      <c r="C18" s="85">
        <v>2</v>
      </c>
      <c r="D18" s="85">
        <v>13</v>
      </c>
      <c r="E18" s="85">
        <v>18</v>
      </c>
      <c r="F18" s="85">
        <v>0</v>
      </c>
      <c r="G18" s="85">
        <v>0</v>
      </c>
      <c r="H18" s="85">
        <v>0</v>
      </c>
    </row>
    <row r="19" spans="1:10" ht="15" customHeight="1" x14ac:dyDescent="0.2">
      <c r="A19" s="187" t="s">
        <v>336</v>
      </c>
      <c r="B19" s="85">
        <f t="shared" si="1"/>
        <v>1</v>
      </c>
      <c r="C19" s="85">
        <v>0</v>
      </c>
      <c r="D19" s="85">
        <v>0</v>
      </c>
      <c r="E19" s="85">
        <v>1</v>
      </c>
      <c r="F19" s="85">
        <v>0</v>
      </c>
      <c r="G19" s="85">
        <v>0</v>
      </c>
      <c r="H19" s="85">
        <v>0</v>
      </c>
    </row>
    <row r="20" spans="1:10" ht="15" customHeight="1" thickBot="1" x14ac:dyDescent="0.25">
      <c r="A20" s="188" t="s">
        <v>337</v>
      </c>
      <c r="B20" s="154">
        <f t="shared" si="1"/>
        <v>1</v>
      </c>
      <c r="C20" s="154">
        <v>0</v>
      </c>
      <c r="D20" s="154">
        <v>1</v>
      </c>
      <c r="E20" s="154">
        <v>0</v>
      </c>
      <c r="F20" s="154">
        <v>0</v>
      </c>
      <c r="G20" s="154">
        <v>0</v>
      </c>
      <c r="H20" s="154">
        <v>0</v>
      </c>
    </row>
    <row r="21" spans="1:10" ht="15" customHeight="1" x14ac:dyDescent="0.25">
      <c r="A21" s="318" t="s">
        <v>346</v>
      </c>
      <c r="B21" s="318"/>
      <c r="C21" s="318"/>
      <c r="D21" s="318"/>
      <c r="E21" s="181"/>
      <c r="F21" s="2"/>
      <c r="G21" s="2"/>
      <c r="H21" s="2"/>
      <c r="J21" s="60"/>
    </row>
    <row r="22" spans="1:10" ht="15" customHeight="1" x14ac:dyDescent="0.2">
      <c r="A22" s="319" t="s">
        <v>392</v>
      </c>
      <c r="B22" s="319"/>
      <c r="C22" s="319"/>
      <c r="D22" s="319"/>
      <c r="E22" s="319"/>
      <c r="F22" s="319"/>
      <c r="G22" s="38"/>
      <c r="H22" s="38"/>
      <c r="I22" s="38"/>
    </row>
    <row r="23" spans="1:10" ht="15" customHeight="1" x14ac:dyDescent="0.2">
      <c r="A23" s="62" t="s">
        <v>393</v>
      </c>
      <c r="B23" s="62"/>
      <c r="C23" s="62"/>
      <c r="D23" s="62"/>
      <c r="E23" s="62"/>
      <c r="F23" s="62"/>
      <c r="G23" s="38"/>
      <c r="H23" s="38"/>
      <c r="I23" s="38"/>
    </row>
    <row r="24" spans="1:10" ht="26.25" customHeight="1" x14ac:dyDescent="0.2">
      <c r="A24" s="306" t="s">
        <v>394</v>
      </c>
      <c r="B24" s="306"/>
      <c r="C24" s="306"/>
      <c r="D24" s="306"/>
      <c r="E24" s="306"/>
      <c r="F24" s="306"/>
      <c r="G24" s="306"/>
      <c r="H24" s="306"/>
      <c r="I24" s="148"/>
    </row>
    <row r="25" spans="1:10" ht="15" customHeight="1" x14ac:dyDescent="0.25">
      <c r="A25" s="309" t="s">
        <v>253</v>
      </c>
      <c r="B25" s="309"/>
      <c r="C25" s="309"/>
      <c r="D25" s="309"/>
      <c r="E25" s="309"/>
      <c r="F25" s="309"/>
      <c r="G25" s="309"/>
      <c r="H25" s="309"/>
      <c r="J25" s="60"/>
    </row>
  </sheetData>
  <mergeCells count="5">
    <mergeCell ref="J2:J3"/>
    <mergeCell ref="A21:D21"/>
    <mergeCell ref="A24:H24"/>
    <mergeCell ref="A25:H25"/>
    <mergeCell ref="A22:F22"/>
  </mergeCells>
  <hyperlinks>
    <hyperlink ref="J2" location="INDICE!A1" display="INDICE" xr:uid="{BBDA75D9-6EF4-4AD9-96D6-1AA5B6A53F30}"/>
    <hyperlink ref="J2:J3" location="Contenido!A1" display="Contenido" xr:uid="{FD3FA4F5-04A2-405E-B935-48B3EA4CDE10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FA2F9-6C63-442A-8B16-F43372F6112D}">
  <sheetPr codeName="Hoja53">
    <tabColor rgb="FFC1C5C8"/>
    <pageSetUpPr fitToPage="1"/>
  </sheetPr>
  <dimension ref="A1:J27"/>
  <sheetViews>
    <sheetView showGridLines="0" zoomScaleNormal="100" zoomScaleSheetLayoutView="100" workbookViewId="0">
      <selection activeCell="I2" sqref="I2:I3"/>
    </sheetView>
  </sheetViews>
  <sheetFormatPr baseColWidth="10" defaultColWidth="11.42578125" defaultRowHeight="15" customHeight="1" x14ac:dyDescent="0.2"/>
  <cols>
    <col min="1" max="1" width="36.28515625" style="1" customWidth="1"/>
    <col min="2" max="2" width="11" style="1" customWidth="1"/>
    <col min="3" max="5" width="11" style="29" customWidth="1"/>
    <col min="6" max="7" width="11" style="1" customWidth="1"/>
    <col min="8" max="42" width="10.7109375" style="2" customWidth="1"/>
    <col min="43" max="16384" width="11.42578125" style="2"/>
  </cols>
  <sheetData>
    <row r="1" spans="1:10" ht="15" customHeight="1" x14ac:dyDescent="0.2">
      <c r="A1" s="156" t="s">
        <v>408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ht="15" customHeight="1" x14ac:dyDescent="0.2">
      <c r="A2" s="156" t="s">
        <v>308</v>
      </c>
      <c r="B2" s="156"/>
      <c r="C2" s="156"/>
      <c r="D2" s="156"/>
      <c r="E2" s="156"/>
      <c r="F2" s="156"/>
      <c r="G2" s="156"/>
      <c r="H2" s="1"/>
      <c r="I2" s="317" t="s">
        <v>0</v>
      </c>
      <c r="J2" s="1"/>
    </row>
    <row r="3" spans="1:10" ht="15" customHeight="1" x14ac:dyDescent="0.2">
      <c r="A3" s="156" t="s">
        <v>377</v>
      </c>
      <c r="B3" s="156"/>
      <c r="C3" s="156"/>
      <c r="D3" s="156"/>
      <c r="E3" s="156"/>
      <c r="F3" s="156"/>
      <c r="G3" s="156"/>
      <c r="H3" s="1"/>
      <c r="I3" s="317"/>
      <c r="J3" s="1"/>
    </row>
    <row r="4" spans="1:10" ht="15" customHeight="1" x14ac:dyDescent="0.2">
      <c r="A4" s="156" t="s">
        <v>388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15" customHeight="1" x14ac:dyDescent="0.2">
      <c r="A5" s="156" t="s">
        <v>357</v>
      </c>
      <c r="B5" s="156"/>
      <c r="C5" s="156"/>
      <c r="D5" s="156"/>
      <c r="E5" s="156"/>
      <c r="F5" s="156"/>
      <c r="G5" s="156"/>
      <c r="H5" s="1"/>
      <c r="I5" s="1"/>
      <c r="J5" s="1"/>
    </row>
    <row r="6" spans="1:10" ht="15" customHeight="1" x14ac:dyDescent="0.2">
      <c r="A6" s="156" t="s">
        <v>402</v>
      </c>
      <c r="B6" s="156"/>
      <c r="C6" s="156"/>
      <c r="D6" s="156"/>
      <c r="E6" s="156"/>
      <c r="F6" s="156"/>
      <c r="G6" s="156"/>
    </row>
    <row r="7" spans="1:10" ht="44.25" customHeight="1" x14ac:dyDescent="0.25">
      <c r="A7" s="95" t="s">
        <v>318</v>
      </c>
      <c r="B7" s="83" t="s">
        <v>310</v>
      </c>
      <c r="C7" s="83" t="s">
        <v>389</v>
      </c>
      <c r="D7" s="83" t="s">
        <v>201</v>
      </c>
      <c r="E7" s="83" t="s">
        <v>202</v>
      </c>
      <c r="F7" s="83" t="s">
        <v>203</v>
      </c>
      <c r="G7" s="83" t="s">
        <v>206</v>
      </c>
      <c r="I7" s="60"/>
    </row>
    <row r="8" spans="1:10" ht="9" customHeight="1" x14ac:dyDescent="0.25">
      <c r="A8" s="57"/>
      <c r="B8" s="58"/>
      <c r="C8" s="58"/>
      <c r="D8" s="58"/>
      <c r="E8" s="58"/>
      <c r="F8" s="58"/>
      <c r="G8" s="58"/>
      <c r="I8" s="60"/>
    </row>
    <row r="9" spans="1:10" ht="15" customHeight="1" x14ac:dyDescent="0.2">
      <c r="A9" s="3" t="s">
        <v>310</v>
      </c>
      <c r="B9" s="84">
        <f t="shared" ref="B9:B22" si="0">SUM(C9:G9)</f>
        <v>246</v>
      </c>
      <c r="C9" s="84">
        <f t="shared" ref="C9:G9" si="1">SUM(C10:C22)</f>
        <v>7</v>
      </c>
      <c r="D9" s="84">
        <f t="shared" si="1"/>
        <v>82</v>
      </c>
      <c r="E9" s="84">
        <f t="shared" si="1"/>
        <v>1</v>
      </c>
      <c r="F9" s="84">
        <f t="shared" si="1"/>
        <v>155</v>
      </c>
      <c r="G9" s="84">
        <f t="shared" si="1"/>
        <v>1</v>
      </c>
    </row>
    <row r="10" spans="1:10" ht="15" customHeight="1" x14ac:dyDescent="0.2">
      <c r="A10" s="190" t="s">
        <v>197</v>
      </c>
      <c r="B10" s="85">
        <f t="shared" si="0"/>
        <v>30</v>
      </c>
      <c r="C10" s="85">
        <v>3</v>
      </c>
      <c r="D10" s="85">
        <v>16</v>
      </c>
      <c r="E10" s="85">
        <v>1</v>
      </c>
      <c r="F10" s="85">
        <v>10</v>
      </c>
      <c r="G10" s="85">
        <v>0</v>
      </c>
    </row>
    <row r="11" spans="1:10" ht="15" customHeight="1" x14ac:dyDescent="0.2">
      <c r="A11" s="190" t="s">
        <v>319</v>
      </c>
      <c r="B11" s="85">
        <f t="shared" si="0"/>
        <v>30</v>
      </c>
      <c r="C11" s="85">
        <v>2</v>
      </c>
      <c r="D11" s="85">
        <v>19</v>
      </c>
      <c r="E11" s="85">
        <v>0</v>
      </c>
      <c r="F11" s="85">
        <v>9</v>
      </c>
      <c r="G11" s="85">
        <v>0</v>
      </c>
    </row>
    <row r="12" spans="1:10" ht="15" customHeight="1" x14ac:dyDescent="0.2">
      <c r="A12" s="190" t="s">
        <v>320</v>
      </c>
      <c r="B12" s="85">
        <f t="shared" si="0"/>
        <v>26</v>
      </c>
      <c r="C12" s="85">
        <v>0</v>
      </c>
      <c r="D12" s="85">
        <v>7</v>
      </c>
      <c r="E12" s="85">
        <v>0</v>
      </c>
      <c r="F12" s="85">
        <v>19</v>
      </c>
      <c r="G12" s="85">
        <v>0</v>
      </c>
    </row>
    <row r="13" spans="1:10" ht="15" customHeight="1" x14ac:dyDescent="0.2">
      <c r="A13" s="190" t="s">
        <v>198</v>
      </c>
      <c r="B13" s="85">
        <f t="shared" si="0"/>
        <v>34</v>
      </c>
      <c r="C13" s="85">
        <v>0</v>
      </c>
      <c r="D13" s="85">
        <v>18</v>
      </c>
      <c r="E13" s="85">
        <v>0</v>
      </c>
      <c r="F13" s="85">
        <v>16</v>
      </c>
      <c r="G13" s="85">
        <v>0</v>
      </c>
    </row>
    <row r="14" spans="1:10" ht="15" customHeight="1" x14ac:dyDescent="0.2">
      <c r="A14" s="190" t="s">
        <v>256</v>
      </c>
      <c r="B14" s="85">
        <f t="shared" si="0"/>
        <v>9</v>
      </c>
      <c r="C14" s="85">
        <v>0</v>
      </c>
      <c r="D14" s="85">
        <v>2</v>
      </c>
      <c r="E14" s="85">
        <v>0</v>
      </c>
      <c r="F14" s="85">
        <v>7</v>
      </c>
      <c r="G14" s="85">
        <v>0</v>
      </c>
    </row>
    <row r="15" spans="1:10" ht="15" customHeight="1" x14ac:dyDescent="0.2">
      <c r="A15" s="190" t="s">
        <v>257</v>
      </c>
      <c r="B15" s="85">
        <f t="shared" si="0"/>
        <v>39</v>
      </c>
      <c r="C15" s="85">
        <v>1</v>
      </c>
      <c r="D15" s="85">
        <v>14</v>
      </c>
      <c r="E15" s="85">
        <v>0</v>
      </c>
      <c r="F15" s="85">
        <v>24</v>
      </c>
      <c r="G15" s="85">
        <v>0</v>
      </c>
    </row>
    <row r="16" spans="1:10" ht="15" customHeight="1" x14ac:dyDescent="0.2">
      <c r="A16" s="190" t="s">
        <v>259</v>
      </c>
      <c r="B16" s="85">
        <f t="shared" si="0"/>
        <v>22</v>
      </c>
      <c r="C16" s="85">
        <v>0</v>
      </c>
      <c r="D16" s="85">
        <v>3</v>
      </c>
      <c r="E16" s="85">
        <v>0</v>
      </c>
      <c r="F16" s="85">
        <v>19</v>
      </c>
      <c r="G16" s="85">
        <v>0</v>
      </c>
    </row>
    <row r="17" spans="1:9" ht="15" customHeight="1" x14ac:dyDescent="0.2">
      <c r="A17" s="190" t="s">
        <v>390</v>
      </c>
      <c r="B17" s="85">
        <f t="shared" si="0"/>
        <v>14</v>
      </c>
      <c r="C17" s="85">
        <v>1</v>
      </c>
      <c r="D17" s="85">
        <v>3</v>
      </c>
      <c r="E17" s="85">
        <v>0</v>
      </c>
      <c r="F17" s="85">
        <v>10</v>
      </c>
      <c r="G17" s="85">
        <v>0</v>
      </c>
    </row>
    <row r="18" spans="1:9" ht="15" customHeight="1" x14ac:dyDescent="0.2">
      <c r="A18" s="190" t="s">
        <v>331</v>
      </c>
      <c r="B18" s="85">
        <f t="shared" si="0"/>
        <v>31</v>
      </c>
      <c r="C18" s="85">
        <v>0</v>
      </c>
      <c r="D18" s="85">
        <v>0</v>
      </c>
      <c r="E18" s="85">
        <v>0</v>
      </c>
      <c r="F18" s="85">
        <v>30</v>
      </c>
      <c r="G18" s="85">
        <v>1</v>
      </c>
    </row>
    <row r="19" spans="1:9" ht="15" customHeight="1" x14ac:dyDescent="0.2">
      <c r="A19" s="190" t="s">
        <v>332</v>
      </c>
      <c r="B19" s="85">
        <f t="shared" si="0"/>
        <v>1</v>
      </c>
      <c r="C19" s="85">
        <v>0</v>
      </c>
      <c r="D19" s="85">
        <v>0</v>
      </c>
      <c r="E19" s="85">
        <v>0</v>
      </c>
      <c r="F19" s="85">
        <v>1</v>
      </c>
      <c r="G19" s="85">
        <v>0</v>
      </c>
    </row>
    <row r="20" spans="1:9" ht="15" customHeight="1" x14ac:dyDescent="0.2">
      <c r="A20" s="190" t="s">
        <v>335</v>
      </c>
      <c r="B20" s="85">
        <f t="shared" si="0"/>
        <v>4</v>
      </c>
      <c r="C20" s="85">
        <v>0</v>
      </c>
      <c r="D20" s="85">
        <v>0</v>
      </c>
      <c r="E20" s="85">
        <v>0</v>
      </c>
      <c r="F20" s="85">
        <v>4</v>
      </c>
      <c r="G20" s="85">
        <v>0</v>
      </c>
    </row>
    <row r="21" spans="1:9" ht="15" customHeight="1" x14ac:dyDescent="0.2">
      <c r="A21" s="190" t="s">
        <v>336</v>
      </c>
      <c r="B21" s="85">
        <f t="shared" si="0"/>
        <v>3</v>
      </c>
      <c r="C21" s="85">
        <v>0</v>
      </c>
      <c r="D21" s="85">
        <v>0</v>
      </c>
      <c r="E21" s="85">
        <v>0</v>
      </c>
      <c r="F21" s="85">
        <v>3</v>
      </c>
      <c r="G21" s="85">
        <v>0</v>
      </c>
    </row>
    <row r="22" spans="1:9" ht="15" customHeight="1" thickBot="1" x14ac:dyDescent="0.25">
      <c r="A22" s="191" t="s">
        <v>337</v>
      </c>
      <c r="B22" s="154">
        <f t="shared" si="0"/>
        <v>3</v>
      </c>
      <c r="C22" s="154">
        <v>0</v>
      </c>
      <c r="D22" s="154">
        <v>0</v>
      </c>
      <c r="E22" s="154">
        <v>0</v>
      </c>
      <c r="F22" s="154">
        <v>3</v>
      </c>
      <c r="G22" s="154">
        <v>0</v>
      </c>
    </row>
    <row r="23" spans="1:9" ht="15" customHeight="1" x14ac:dyDescent="0.25">
      <c r="A23" s="318" t="s">
        <v>346</v>
      </c>
      <c r="B23" s="318"/>
      <c r="C23" s="318"/>
      <c r="D23" s="318"/>
      <c r="E23" s="318"/>
      <c r="F23" s="181"/>
      <c r="G23" s="2"/>
      <c r="I23" s="60"/>
    </row>
    <row r="24" spans="1:9" ht="15" customHeight="1" x14ac:dyDescent="0.2">
      <c r="A24" s="319" t="s">
        <v>392</v>
      </c>
      <c r="B24" s="319"/>
      <c r="C24" s="319"/>
      <c r="D24" s="319"/>
      <c r="E24" s="319"/>
      <c r="F24" s="319"/>
      <c r="G24" s="38"/>
      <c r="H24" s="38"/>
      <c r="I24" s="38"/>
    </row>
    <row r="25" spans="1:9" ht="15" customHeight="1" x14ac:dyDescent="0.2">
      <c r="A25" s="62" t="s">
        <v>393</v>
      </c>
      <c r="B25" s="62"/>
      <c r="C25" s="62"/>
      <c r="D25" s="62"/>
      <c r="E25" s="62"/>
      <c r="F25" s="62"/>
      <c r="G25" s="38"/>
      <c r="H25" s="38"/>
      <c r="I25" s="38"/>
    </row>
    <row r="26" spans="1:9" ht="39" customHeight="1" x14ac:dyDescent="0.2">
      <c r="A26" s="306" t="s">
        <v>394</v>
      </c>
      <c r="B26" s="306"/>
      <c r="C26" s="306"/>
      <c r="D26" s="306"/>
      <c r="E26" s="306"/>
      <c r="F26" s="306"/>
      <c r="G26" s="306"/>
      <c r="H26" s="148"/>
      <c r="I26" s="148"/>
    </row>
    <row r="27" spans="1:9" ht="15" customHeight="1" x14ac:dyDescent="0.25">
      <c r="A27" s="309" t="s">
        <v>253</v>
      </c>
      <c r="B27" s="309"/>
      <c r="C27" s="309"/>
      <c r="D27" s="309"/>
      <c r="E27" s="309"/>
      <c r="F27" s="309"/>
      <c r="G27" s="309"/>
      <c r="I27" s="60"/>
    </row>
  </sheetData>
  <mergeCells count="5">
    <mergeCell ref="I2:I3"/>
    <mergeCell ref="A23:E23"/>
    <mergeCell ref="A24:F24"/>
    <mergeCell ref="A26:G26"/>
    <mergeCell ref="A27:G27"/>
  </mergeCells>
  <hyperlinks>
    <hyperlink ref="I2" location="INDICE!A1" display="INDICE" xr:uid="{486D4E9B-F9C8-4A5D-8893-92A86ABA4CA4}"/>
    <hyperlink ref="I2:I3" location="Contenido!A1" display="Contenido" xr:uid="{F20FB55F-21BA-485A-854B-1A94C17B0332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51DCE-086B-4536-A8D6-59CA55BEB38C}">
  <sheetPr codeName="Hoja54">
    <tabColor rgb="FFF2DAB1"/>
    <pageSetUpPr fitToPage="1"/>
  </sheetPr>
  <dimension ref="A1:Y33"/>
  <sheetViews>
    <sheetView showGridLines="0" zoomScaleNormal="100" zoomScaleSheetLayoutView="100" workbookViewId="0">
      <selection activeCell="H2" sqref="H2:H3"/>
    </sheetView>
  </sheetViews>
  <sheetFormatPr baseColWidth="10" defaultColWidth="11.42578125" defaultRowHeight="15" customHeight="1" x14ac:dyDescent="0.2"/>
  <cols>
    <col min="1" max="1" width="61.5703125" style="1" customWidth="1"/>
    <col min="2" max="2" width="13.85546875" style="1" customWidth="1"/>
    <col min="3" max="5" width="13.85546875" style="29" customWidth="1"/>
    <col min="6" max="6" width="13.85546875" style="1" customWidth="1"/>
    <col min="7" max="7" width="9.7109375" style="1" customWidth="1"/>
    <col min="8" max="9" width="10.7109375" style="2" customWidth="1"/>
    <col min="10" max="10" width="34.140625" style="1" customWidth="1"/>
    <col min="11" max="11" width="13.85546875" style="1" customWidth="1"/>
    <col min="12" max="14" width="13.85546875" style="29" customWidth="1"/>
    <col min="15" max="15" width="13.85546875" style="1" customWidth="1"/>
    <col min="16" max="16" width="9.7109375" style="1" customWidth="1"/>
    <col min="17" max="18" width="10.7109375" style="2" customWidth="1"/>
    <col min="19" max="19" width="34.140625" style="1" customWidth="1"/>
    <col min="20" max="20" width="13.85546875" style="1" customWidth="1"/>
    <col min="21" max="23" width="13.85546875" style="29" customWidth="1"/>
    <col min="24" max="24" width="13.85546875" style="1" customWidth="1"/>
    <col min="25" max="25" width="9.7109375" style="1" customWidth="1"/>
    <col min="26" max="41" width="10.7109375" style="2" customWidth="1"/>
    <col min="42" max="16384" width="11.42578125" style="2"/>
  </cols>
  <sheetData>
    <row r="1" spans="1:23" s="1" customFormat="1" ht="15" customHeight="1" x14ac:dyDescent="0.2">
      <c r="A1" s="156" t="s">
        <v>409</v>
      </c>
      <c r="B1" s="156"/>
      <c r="C1" s="156"/>
      <c r="D1" s="156"/>
      <c r="E1" s="156"/>
      <c r="F1" s="156"/>
      <c r="L1" s="29"/>
      <c r="M1" s="29"/>
      <c r="N1" s="29"/>
      <c r="Q1" s="2"/>
      <c r="R1" s="2"/>
      <c r="U1" s="29"/>
      <c r="V1" s="29"/>
      <c r="W1" s="29"/>
    </row>
    <row r="2" spans="1:23" s="1" customFormat="1" ht="15" customHeight="1" x14ac:dyDescent="0.2">
      <c r="A2" s="156" t="s">
        <v>308</v>
      </c>
      <c r="B2" s="156"/>
      <c r="C2" s="156"/>
      <c r="D2" s="156"/>
      <c r="E2" s="156"/>
      <c r="F2" s="156"/>
      <c r="G2" s="56"/>
      <c r="H2" s="317" t="s">
        <v>0</v>
      </c>
      <c r="L2" s="29"/>
      <c r="M2" s="29"/>
      <c r="N2" s="29"/>
      <c r="Q2" s="2"/>
      <c r="R2" s="2"/>
      <c r="U2" s="29"/>
      <c r="V2" s="29"/>
      <c r="W2" s="29"/>
    </row>
    <row r="3" spans="1:23" s="1" customFormat="1" ht="15" customHeight="1" x14ac:dyDescent="0.2">
      <c r="A3" s="156" t="s">
        <v>401</v>
      </c>
      <c r="B3" s="156"/>
      <c r="C3" s="156"/>
      <c r="D3" s="156"/>
      <c r="E3" s="156"/>
      <c r="F3" s="156"/>
      <c r="G3" s="19"/>
      <c r="H3" s="317"/>
      <c r="L3" s="29"/>
      <c r="M3" s="29"/>
      <c r="N3" s="29"/>
      <c r="Q3" s="2"/>
      <c r="R3" s="2"/>
      <c r="U3" s="29"/>
      <c r="V3" s="29"/>
      <c r="W3" s="29"/>
    </row>
    <row r="4" spans="1:23" s="1" customFormat="1" ht="15" customHeight="1" x14ac:dyDescent="0.2">
      <c r="A4" s="156" t="s">
        <v>194</v>
      </c>
      <c r="B4" s="156"/>
      <c r="C4" s="156"/>
      <c r="D4" s="156"/>
      <c r="E4" s="156"/>
      <c r="F4" s="156"/>
      <c r="G4" s="19"/>
      <c r="L4" s="29"/>
      <c r="M4" s="29"/>
      <c r="N4" s="29"/>
      <c r="Q4" s="2"/>
      <c r="R4" s="2"/>
      <c r="U4" s="29"/>
      <c r="V4" s="29"/>
      <c r="W4" s="29"/>
    </row>
    <row r="5" spans="1:23" s="1" customFormat="1" ht="15" customHeight="1" x14ac:dyDescent="0.2">
      <c r="A5" s="156" t="s">
        <v>410</v>
      </c>
      <c r="B5" s="156"/>
      <c r="C5" s="156"/>
      <c r="D5" s="156"/>
      <c r="E5" s="156"/>
      <c r="F5" s="156"/>
      <c r="G5" s="18"/>
      <c r="L5" s="29"/>
      <c r="M5" s="29"/>
      <c r="N5" s="29"/>
      <c r="Q5" s="2"/>
      <c r="R5" s="2"/>
      <c r="U5" s="29"/>
      <c r="V5" s="29"/>
      <c r="W5" s="29"/>
    </row>
    <row r="6" spans="1:23" s="31" customFormat="1" ht="42.75" customHeight="1" x14ac:dyDescent="0.2">
      <c r="A6" s="95" t="s">
        <v>318</v>
      </c>
      <c r="B6" s="83" t="s">
        <v>341</v>
      </c>
      <c r="C6" s="83" t="s">
        <v>383</v>
      </c>
      <c r="D6" s="83" t="s">
        <v>384</v>
      </c>
      <c r="E6" s="83" t="s">
        <v>385</v>
      </c>
      <c r="F6" s="83" t="s">
        <v>345</v>
      </c>
      <c r="G6" s="30"/>
    </row>
    <row r="7" spans="1:23" s="31" customFormat="1" ht="12.75" customHeight="1" x14ac:dyDescent="0.2">
      <c r="A7" s="57"/>
      <c r="B7" s="58"/>
      <c r="C7" s="58"/>
      <c r="D7" s="58"/>
      <c r="E7" s="58"/>
      <c r="F7" s="58"/>
      <c r="G7" s="30"/>
    </row>
    <row r="8" spans="1:23" s="1" customFormat="1" ht="15" customHeight="1" x14ac:dyDescent="0.2">
      <c r="A8" s="3" t="s">
        <v>310</v>
      </c>
      <c r="B8" s="84">
        <f>SUM(B9:B29)</f>
        <v>25935</v>
      </c>
      <c r="C8" s="84">
        <f t="shared" ref="C8:F8" si="0">SUM(C9:C29)</f>
        <v>1053</v>
      </c>
      <c r="D8" s="84">
        <f t="shared" si="0"/>
        <v>383</v>
      </c>
      <c r="E8" s="84">
        <f t="shared" si="0"/>
        <v>172</v>
      </c>
      <c r="F8" s="84">
        <f t="shared" si="0"/>
        <v>318</v>
      </c>
      <c r="H8" s="2"/>
      <c r="I8" s="2"/>
      <c r="L8" s="29"/>
      <c r="M8" s="29"/>
      <c r="N8" s="29"/>
      <c r="Q8" s="2"/>
      <c r="R8" s="2"/>
      <c r="U8" s="29"/>
      <c r="V8" s="29"/>
      <c r="W8" s="29"/>
    </row>
    <row r="9" spans="1:23" s="1" customFormat="1" ht="15" customHeight="1" x14ac:dyDescent="0.2">
      <c r="A9" s="190" t="s">
        <v>197</v>
      </c>
      <c r="B9" s="85">
        <v>7416</v>
      </c>
      <c r="C9" s="85">
        <v>234</v>
      </c>
      <c r="D9" s="85">
        <v>45</v>
      </c>
      <c r="E9" s="85">
        <v>36</v>
      </c>
      <c r="F9" s="85">
        <v>42</v>
      </c>
      <c r="H9" s="2"/>
      <c r="I9" s="2"/>
      <c r="L9" s="29"/>
      <c r="M9" s="29"/>
      <c r="N9" s="29"/>
      <c r="Q9" s="2"/>
      <c r="R9" s="2"/>
      <c r="U9" s="29"/>
      <c r="V9" s="29"/>
      <c r="W9" s="29"/>
    </row>
    <row r="10" spans="1:23" s="1" customFormat="1" ht="15" customHeight="1" x14ac:dyDescent="0.2">
      <c r="A10" s="190" t="s">
        <v>319</v>
      </c>
      <c r="B10" s="85">
        <v>2533</v>
      </c>
      <c r="C10" s="85">
        <v>149</v>
      </c>
      <c r="D10" s="85">
        <v>155</v>
      </c>
      <c r="E10" s="85">
        <v>11</v>
      </c>
      <c r="F10" s="85">
        <v>43</v>
      </c>
      <c r="H10" s="2"/>
      <c r="I10" s="2"/>
      <c r="L10" s="29"/>
      <c r="M10" s="29"/>
      <c r="N10" s="29"/>
      <c r="Q10" s="2"/>
      <c r="R10" s="2"/>
      <c r="U10" s="29"/>
      <c r="V10" s="29"/>
      <c r="W10" s="29"/>
    </row>
    <row r="11" spans="1:23" s="1" customFormat="1" ht="15" customHeight="1" x14ac:dyDescent="0.2">
      <c r="A11" s="190" t="s">
        <v>320</v>
      </c>
      <c r="B11" s="85">
        <v>7085</v>
      </c>
      <c r="C11" s="85">
        <v>438</v>
      </c>
      <c r="D11" s="85">
        <v>79</v>
      </c>
      <c r="E11" s="85">
        <v>91</v>
      </c>
      <c r="F11" s="85">
        <v>44</v>
      </c>
      <c r="H11" s="2"/>
      <c r="I11" s="2"/>
      <c r="L11" s="29"/>
      <c r="M11" s="29"/>
      <c r="N11" s="29"/>
      <c r="Q11" s="2"/>
      <c r="R11" s="2"/>
      <c r="U11" s="29"/>
      <c r="V11" s="29"/>
      <c r="W11" s="29"/>
    </row>
    <row r="12" spans="1:23" s="1" customFormat="1" ht="15" customHeight="1" x14ac:dyDescent="0.2">
      <c r="A12" s="190" t="s">
        <v>321</v>
      </c>
      <c r="B12" s="85">
        <v>655</v>
      </c>
      <c r="C12" s="85">
        <v>59</v>
      </c>
      <c r="D12" s="85">
        <v>1</v>
      </c>
      <c r="E12" s="85">
        <v>2</v>
      </c>
      <c r="F12" s="85">
        <v>0</v>
      </c>
      <c r="H12" s="2"/>
      <c r="I12" s="2"/>
      <c r="L12" s="29"/>
      <c r="M12" s="29"/>
      <c r="N12" s="29"/>
      <c r="Q12" s="2"/>
      <c r="R12" s="2"/>
      <c r="U12" s="29"/>
      <c r="V12" s="29"/>
      <c r="W12" s="29"/>
    </row>
    <row r="13" spans="1:23" s="1" customFormat="1" ht="15" customHeight="1" x14ac:dyDescent="0.2">
      <c r="A13" s="190" t="s">
        <v>198</v>
      </c>
      <c r="B13" s="85">
        <v>251</v>
      </c>
      <c r="C13" s="85">
        <v>5</v>
      </c>
      <c r="D13" s="85">
        <v>15</v>
      </c>
      <c r="E13" s="85">
        <v>0</v>
      </c>
      <c r="F13" s="85">
        <v>18</v>
      </c>
      <c r="H13" s="2"/>
      <c r="I13" s="2"/>
      <c r="L13" s="29"/>
      <c r="M13" s="29"/>
      <c r="N13" s="29"/>
      <c r="Q13" s="2"/>
      <c r="R13" s="2"/>
      <c r="U13" s="29"/>
      <c r="V13" s="29"/>
      <c r="W13" s="29"/>
    </row>
    <row r="14" spans="1:23" s="1" customFormat="1" ht="15" customHeight="1" x14ac:dyDescent="0.2">
      <c r="A14" s="190" t="s">
        <v>322</v>
      </c>
      <c r="B14" s="85">
        <v>55</v>
      </c>
      <c r="C14" s="85">
        <v>0</v>
      </c>
      <c r="D14" s="85">
        <v>2</v>
      </c>
      <c r="E14" s="85">
        <v>7</v>
      </c>
      <c r="F14" s="85">
        <v>19</v>
      </c>
      <c r="H14" s="2"/>
      <c r="I14" s="2"/>
      <c r="L14" s="29"/>
      <c r="M14" s="29"/>
      <c r="N14" s="29"/>
      <c r="Q14" s="2"/>
      <c r="R14" s="2"/>
      <c r="U14" s="29"/>
      <c r="V14" s="29"/>
      <c r="W14" s="29"/>
    </row>
    <row r="15" spans="1:23" s="1" customFormat="1" ht="15" customHeight="1" x14ac:dyDescent="0.2">
      <c r="A15" s="190" t="s">
        <v>323</v>
      </c>
      <c r="B15" s="85">
        <v>124</v>
      </c>
      <c r="C15" s="85">
        <v>0</v>
      </c>
      <c r="D15" s="85">
        <v>6</v>
      </c>
      <c r="E15" s="85">
        <v>0</v>
      </c>
      <c r="F15" s="85">
        <v>49</v>
      </c>
      <c r="H15" s="2"/>
      <c r="I15" s="2"/>
      <c r="L15" s="29"/>
      <c r="M15" s="29"/>
      <c r="N15" s="29"/>
      <c r="Q15" s="2"/>
      <c r="R15" s="2"/>
      <c r="U15" s="29"/>
      <c r="V15" s="29"/>
      <c r="W15" s="29"/>
    </row>
    <row r="16" spans="1:23" s="1" customFormat="1" ht="15" customHeight="1" x14ac:dyDescent="0.2">
      <c r="A16" s="190" t="s">
        <v>324</v>
      </c>
      <c r="B16" s="85">
        <v>112</v>
      </c>
      <c r="C16" s="85">
        <v>2</v>
      </c>
      <c r="D16" s="85">
        <v>6</v>
      </c>
      <c r="E16" s="85">
        <v>5</v>
      </c>
      <c r="F16" s="85">
        <v>54</v>
      </c>
      <c r="H16" s="2"/>
      <c r="I16" s="2"/>
      <c r="L16" s="29"/>
      <c r="M16" s="29"/>
      <c r="N16" s="29"/>
      <c r="Q16" s="2"/>
      <c r="R16" s="2"/>
      <c r="U16" s="29"/>
      <c r="V16" s="29"/>
      <c r="W16" s="29"/>
    </row>
    <row r="17" spans="1:23" s="1" customFormat="1" ht="15" customHeight="1" x14ac:dyDescent="0.2">
      <c r="A17" s="190" t="s">
        <v>325</v>
      </c>
      <c r="B17" s="85">
        <v>7</v>
      </c>
      <c r="C17" s="85">
        <v>0</v>
      </c>
      <c r="D17" s="85">
        <v>2</v>
      </c>
      <c r="E17" s="85">
        <v>0</v>
      </c>
      <c r="F17" s="85">
        <v>7</v>
      </c>
      <c r="H17" s="2"/>
      <c r="I17" s="2"/>
      <c r="L17" s="29"/>
      <c r="M17" s="29"/>
      <c r="N17" s="29"/>
      <c r="Q17" s="2"/>
      <c r="R17" s="2"/>
      <c r="U17" s="29"/>
      <c r="V17" s="29"/>
      <c r="W17" s="29"/>
    </row>
    <row r="18" spans="1:23" s="1" customFormat="1" ht="15" customHeight="1" x14ac:dyDescent="0.2">
      <c r="A18" s="190" t="s">
        <v>326</v>
      </c>
      <c r="B18" s="85">
        <v>344</v>
      </c>
      <c r="C18" s="85">
        <v>12</v>
      </c>
      <c r="D18" s="85">
        <v>65</v>
      </c>
      <c r="E18" s="85">
        <v>0</v>
      </c>
      <c r="F18" s="85">
        <v>20</v>
      </c>
      <c r="H18" s="2"/>
      <c r="I18" s="2"/>
      <c r="L18" s="29"/>
      <c r="M18" s="29"/>
      <c r="N18" s="29"/>
      <c r="Q18" s="2"/>
      <c r="R18" s="2"/>
      <c r="U18" s="29"/>
      <c r="V18" s="29"/>
      <c r="W18" s="29"/>
    </row>
    <row r="19" spans="1:23" s="1" customFormat="1" ht="15" customHeight="1" x14ac:dyDescent="0.2">
      <c r="A19" s="190" t="s">
        <v>359</v>
      </c>
      <c r="B19" s="85">
        <v>3334</v>
      </c>
      <c r="C19" s="85">
        <v>0</v>
      </c>
      <c r="D19" s="85">
        <v>0</v>
      </c>
      <c r="E19" s="85">
        <v>0</v>
      </c>
      <c r="F19" s="85">
        <v>0</v>
      </c>
      <c r="H19" s="2"/>
      <c r="I19" s="2"/>
      <c r="L19" s="29"/>
      <c r="M19" s="29"/>
      <c r="N19" s="29"/>
      <c r="Q19" s="2"/>
      <c r="R19" s="2"/>
      <c r="U19" s="29"/>
      <c r="V19" s="29"/>
      <c r="W19" s="29"/>
    </row>
    <row r="20" spans="1:23" s="1" customFormat="1" ht="15" customHeight="1" x14ac:dyDescent="0.2">
      <c r="A20" s="190" t="s">
        <v>328</v>
      </c>
      <c r="B20" s="85">
        <v>1593</v>
      </c>
      <c r="C20" s="85">
        <v>0</v>
      </c>
      <c r="D20" s="85">
        <v>0</v>
      </c>
      <c r="E20" s="85">
        <v>0</v>
      </c>
      <c r="F20" s="85">
        <v>0</v>
      </c>
      <c r="H20" s="2"/>
      <c r="I20" s="2"/>
      <c r="L20" s="29"/>
      <c r="M20" s="29"/>
      <c r="N20" s="29"/>
      <c r="Q20" s="2"/>
      <c r="R20" s="2"/>
      <c r="U20" s="29"/>
      <c r="V20" s="29"/>
      <c r="W20" s="29"/>
    </row>
    <row r="21" spans="1:23" s="1" customFormat="1" ht="15" customHeight="1" x14ac:dyDescent="0.2">
      <c r="A21" s="190" t="s">
        <v>329</v>
      </c>
      <c r="B21" s="85">
        <v>102</v>
      </c>
      <c r="C21" s="85">
        <v>1</v>
      </c>
      <c r="D21" s="85">
        <v>0</v>
      </c>
      <c r="E21" s="85">
        <v>1</v>
      </c>
      <c r="F21" s="85">
        <v>12</v>
      </c>
      <c r="H21" s="2"/>
      <c r="I21" s="2"/>
      <c r="L21" s="29"/>
      <c r="M21" s="29"/>
      <c r="N21" s="29"/>
      <c r="Q21" s="2"/>
      <c r="R21" s="2"/>
      <c r="U21" s="29"/>
      <c r="V21" s="29"/>
      <c r="W21" s="29"/>
    </row>
    <row r="22" spans="1:23" s="1" customFormat="1" ht="15" customHeight="1" x14ac:dyDescent="0.2">
      <c r="A22" s="190" t="s">
        <v>330</v>
      </c>
      <c r="B22" s="85">
        <v>57</v>
      </c>
      <c r="C22" s="85">
        <v>1</v>
      </c>
      <c r="D22" s="85">
        <v>1</v>
      </c>
      <c r="E22" s="85">
        <v>0</v>
      </c>
      <c r="F22" s="85">
        <v>3</v>
      </c>
      <c r="H22" s="2"/>
      <c r="I22" s="2"/>
      <c r="L22" s="29"/>
      <c r="M22" s="29"/>
      <c r="N22" s="29"/>
      <c r="Q22" s="2"/>
      <c r="R22" s="2"/>
      <c r="U22" s="29"/>
      <c r="V22" s="29"/>
      <c r="W22" s="29"/>
    </row>
    <row r="23" spans="1:23" s="1" customFormat="1" ht="15" customHeight="1" x14ac:dyDescent="0.2">
      <c r="A23" s="190" t="s">
        <v>331</v>
      </c>
      <c r="B23" s="85">
        <v>1324</v>
      </c>
      <c r="C23" s="85">
        <v>95</v>
      </c>
      <c r="D23" s="85">
        <v>0</v>
      </c>
      <c r="E23" s="85">
        <v>10</v>
      </c>
      <c r="F23" s="85">
        <v>4</v>
      </c>
      <c r="H23" s="2"/>
      <c r="I23" s="2"/>
      <c r="L23" s="29"/>
      <c r="M23" s="29"/>
      <c r="N23" s="29"/>
      <c r="Q23" s="2"/>
      <c r="R23" s="2"/>
      <c r="U23" s="29"/>
      <c r="V23" s="29"/>
      <c r="W23" s="29"/>
    </row>
    <row r="24" spans="1:23" s="1" customFormat="1" ht="15" customHeight="1" x14ac:dyDescent="0.2">
      <c r="A24" s="190" t="s">
        <v>332</v>
      </c>
      <c r="B24" s="85">
        <v>606</v>
      </c>
      <c r="C24" s="85">
        <v>53</v>
      </c>
      <c r="D24" s="85">
        <v>0</v>
      </c>
      <c r="E24" s="85">
        <v>8</v>
      </c>
      <c r="F24" s="85">
        <v>0</v>
      </c>
      <c r="H24" s="2"/>
      <c r="I24" s="2"/>
      <c r="L24" s="29"/>
      <c r="M24" s="29"/>
      <c r="N24" s="29"/>
      <c r="Q24" s="2"/>
      <c r="R24" s="2"/>
      <c r="U24" s="29"/>
      <c r="V24" s="29"/>
      <c r="W24" s="29"/>
    </row>
    <row r="25" spans="1:23" s="1" customFormat="1" ht="15" customHeight="1" x14ac:dyDescent="0.2">
      <c r="A25" s="190" t="s">
        <v>333</v>
      </c>
      <c r="B25" s="85">
        <v>61</v>
      </c>
      <c r="C25" s="85">
        <v>1</v>
      </c>
      <c r="D25" s="85">
        <v>2</v>
      </c>
      <c r="E25" s="85">
        <v>1</v>
      </c>
      <c r="F25" s="85">
        <v>0</v>
      </c>
      <c r="H25" s="2"/>
      <c r="I25" s="2"/>
      <c r="L25" s="29"/>
      <c r="M25" s="29"/>
      <c r="N25" s="29"/>
      <c r="Q25" s="2"/>
      <c r="R25" s="2"/>
      <c r="U25" s="29"/>
      <c r="V25" s="29"/>
      <c r="W25" s="29"/>
    </row>
    <row r="26" spans="1:23" s="1" customFormat="1" ht="15" customHeight="1" x14ac:dyDescent="0.2">
      <c r="A26" s="190" t="s">
        <v>334</v>
      </c>
      <c r="B26" s="85">
        <v>72</v>
      </c>
      <c r="C26" s="85">
        <v>0</v>
      </c>
      <c r="D26" s="85">
        <v>0</v>
      </c>
      <c r="E26" s="85">
        <v>0</v>
      </c>
      <c r="F26" s="85">
        <v>0</v>
      </c>
      <c r="H26" s="2"/>
      <c r="I26" s="2"/>
      <c r="L26" s="29"/>
      <c r="M26" s="29"/>
      <c r="N26" s="29"/>
      <c r="Q26" s="2"/>
      <c r="R26" s="2"/>
      <c r="U26" s="29"/>
      <c r="V26" s="29"/>
      <c r="W26" s="29"/>
    </row>
    <row r="27" spans="1:23" s="1" customFormat="1" ht="15" customHeight="1" x14ac:dyDescent="0.2">
      <c r="A27" s="190" t="s">
        <v>335</v>
      </c>
      <c r="B27" s="85">
        <v>97</v>
      </c>
      <c r="C27" s="85">
        <v>1</v>
      </c>
      <c r="D27" s="85">
        <v>1</v>
      </c>
      <c r="E27" s="85">
        <v>0</v>
      </c>
      <c r="F27" s="85">
        <v>1</v>
      </c>
      <c r="H27" s="2"/>
      <c r="I27" s="2"/>
      <c r="L27" s="29"/>
      <c r="M27" s="29"/>
      <c r="N27" s="29"/>
      <c r="Q27" s="2"/>
      <c r="R27" s="2"/>
      <c r="U27" s="29"/>
      <c r="V27" s="29"/>
      <c r="W27" s="29"/>
    </row>
    <row r="28" spans="1:23" s="1" customFormat="1" ht="15" customHeight="1" x14ac:dyDescent="0.2">
      <c r="A28" s="190" t="s">
        <v>336</v>
      </c>
      <c r="B28" s="85">
        <v>40</v>
      </c>
      <c r="C28" s="85">
        <v>1</v>
      </c>
      <c r="D28" s="85">
        <v>2</v>
      </c>
      <c r="E28" s="85">
        <v>0</v>
      </c>
      <c r="F28" s="85">
        <v>2</v>
      </c>
      <c r="H28" s="2"/>
      <c r="I28" s="2"/>
      <c r="L28" s="29"/>
      <c r="M28" s="29"/>
      <c r="N28" s="29"/>
      <c r="Q28" s="2"/>
      <c r="R28" s="2"/>
      <c r="U28" s="29"/>
      <c r="V28" s="29"/>
      <c r="W28" s="29"/>
    </row>
    <row r="29" spans="1:23" s="1" customFormat="1" ht="15" customHeight="1" thickBot="1" x14ac:dyDescent="0.25">
      <c r="A29" s="191" t="s">
        <v>337</v>
      </c>
      <c r="B29" s="154">
        <v>67</v>
      </c>
      <c r="C29" s="154">
        <v>1</v>
      </c>
      <c r="D29" s="154">
        <v>1</v>
      </c>
      <c r="E29" s="154">
        <v>0</v>
      </c>
      <c r="F29" s="154">
        <v>0</v>
      </c>
      <c r="H29" s="2"/>
      <c r="I29" s="2"/>
      <c r="L29" s="29"/>
      <c r="M29" s="29"/>
      <c r="N29" s="29"/>
      <c r="Q29" s="2"/>
      <c r="R29" s="2"/>
      <c r="U29" s="29"/>
      <c r="V29" s="29"/>
      <c r="W29" s="29"/>
    </row>
    <row r="30" spans="1:23" s="1" customFormat="1" ht="15" customHeight="1" x14ac:dyDescent="0.2">
      <c r="A30" s="110" t="s">
        <v>346</v>
      </c>
      <c r="B30" s="110"/>
      <c r="C30" s="110"/>
      <c r="D30" s="110"/>
      <c r="E30" s="110"/>
      <c r="F30" s="110"/>
      <c r="H30" s="2"/>
      <c r="I30" s="2"/>
      <c r="L30" s="29"/>
      <c r="M30" s="29"/>
      <c r="N30" s="29"/>
      <c r="Q30" s="2"/>
      <c r="R30" s="2"/>
      <c r="U30" s="29"/>
      <c r="V30" s="29"/>
      <c r="W30" s="29"/>
    </row>
    <row r="31" spans="1:23" s="1" customFormat="1" ht="15" customHeight="1" x14ac:dyDescent="0.2">
      <c r="A31" s="62" t="s">
        <v>373</v>
      </c>
      <c r="B31" s="62"/>
      <c r="C31" s="62"/>
      <c r="D31" s="62"/>
      <c r="E31" s="62"/>
      <c r="F31" s="62"/>
      <c r="G31" s="62"/>
      <c r="H31" s="2"/>
      <c r="I31" s="2"/>
      <c r="L31" s="29"/>
      <c r="M31" s="29"/>
      <c r="N31" s="29"/>
      <c r="Q31" s="2"/>
      <c r="R31" s="2"/>
      <c r="U31" s="29"/>
      <c r="V31" s="29"/>
      <c r="W31" s="29"/>
    </row>
    <row r="32" spans="1:23" s="1" customFormat="1" ht="24.75" customHeight="1" x14ac:dyDescent="0.2">
      <c r="A32" s="306" t="s">
        <v>222</v>
      </c>
      <c r="B32" s="306"/>
      <c r="C32" s="306"/>
      <c r="D32" s="306"/>
      <c r="E32" s="306"/>
      <c r="F32" s="306"/>
      <c r="G32" s="148"/>
      <c r="H32" s="2"/>
      <c r="I32" s="2"/>
      <c r="L32" s="29"/>
      <c r="M32" s="29"/>
      <c r="N32" s="29"/>
      <c r="Q32" s="2"/>
      <c r="R32" s="2"/>
      <c r="U32" s="29"/>
      <c r="V32" s="29"/>
      <c r="W32" s="29"/>
    </row>
    <row r="33" spans="1:23" s="1" customFormat="1" ht="15" customHeight="1" x14ac:dyDescent="0.2">
      <c r="A33" s="309" t="s">
        <v>253</v>
      </c>
      <c r="B33" s="309"/>
      <c r="C33" s="309"/>
      <c r="D33" s="309"/>
      <c r="E33" s="309"/>
      <c r="F33" s="309"/>
      <c r="H33" s="2"/>
      <c r="I33" s="2"/>
      <c r="L33" s="29"/>
      <c r="M33" s="29"/>
      <c r="N33" s="29"/>
      <c r="Q33" s="2"/>
      <c r="R33" s="2"/>
      <c r="U33" s="29"/>
      <c r="V33" s="29"/>
      <c r="W33" s="29"/>
    </row>
  </sheetData>
  <mergeCells count="3">
    <mergeCell ref="A33:F33"/>
    <mergeCell ref="H2:H3"/>
    <mergeCell ref="A32:F32"/>
  </mergeCells>
  <hyperlinks>
    <hyperlink ref="H2" location="INDICE!A1" display="INDICE" xr:uid="{1E958D39-7F18-446B-AC56-0F5B67AE5F05}"/>
    <hyperlink ref="H2:H3" location="Contenido!A1" display="Contenido" xr:uid="{4531F513-32AD-443A-A6B5-A1B6920243B9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9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D521B-7CA7-4B72-A01F-D130A24F3D57}">
  <sheetPr codeName="Hoja55">
    <tabColor rgb="FFF2DAB1"/>
    <pageSetUpPr fitToPage="1"/>
  </sheetPr>
  <dimension ref="A1:X35"/>
  <sheetViews>
    <sheetView showGridLines="0" zoomScaleNormal="100" zoomScaleSheetLayoutView="100" workbookViewId="0">
      <selection activeCell="L2" sqref="L2:L3"/>
    </sheetView>
  </sheetViews>
  <sheetFormatPr baseColWidth="10" defaultColWidth="11.42578125" defaultRowHeight="15" customHeight="1" x14ac:dyDescent="0.25"/>
  <cols>
    <col min="1" max="1" width="62.5703125" style="1" customWidth="1"/>
    <col min="2" max="2" width="11" style="1" customWidth="1"/>
    <col min="3" max="5" width="11" style="29" customWidth="1"/>
    <col min="6" max="10" width="11" style="1" customWidth="1"/>
    <col min="11" max="11" width="10.7109375" style="2" customWidth="1"/>
    <col min="12" max="12" width="10.7109375" style="60" customWidth="1"/>
    <col min="13" max="43" width="10.7109375" style="2" customWidth="1"/>
    <col min="44" max="16384" width="11.42578125" style="2"/>
  </cols>
  <sheetData>
    <row r="1" spans="1:13" ht="15" customHeight="1" x14ac:dyDescent="0.2">
      <c r="A1" s="156" t="s">
        <v>411</v>
      </c>
      <c r="B1" s="156"/>
      <c r="C1" s="156"/>
      <c r="D1" s="156"/>
      <c r="E1" s="156"/>
      <c r="F1" s="156"/>
      <c r="G1" s="156"/>
      <c r="H1" s="156"/>
      <c r="I1" s="156"/>
      <c r="J1" s="156"/>
      <c r="K1" s="1"/>
      <c r="L1" s="59"/>
      <c r="M1" s="1"/>
    </row>
    <row r="2" spans="1:13" ht="15" customHeight="1" x14ac:dyDescent="0.2">
      <c r="A2" s="156" t="s">
        <v>308</v>
      </c>
      <c r="B2" s="156"/>
      <c r="C2" s="156"/>
      <c r="D2" s="156"/>
      <c r="E2" s="156"/>
      <c r="F2" s="156"/>
      <c r="G2" s="156"/>
      <c r="H2" s="156"/>
      <c r="I2" s="156"/>
      <c r="J2" s="156"/>
      <c r="K2" s="1"/>
      <c r="L2" s="317" t="s">
        <v>0</v>
      </c>
      <c r="M2" s="1"/>
    </row>
    <row r="3" spans="1:13" ht="15" customHeight="1" x14ac:dyDescent="0.2">
      <c r="A3" s="156" t="s">
        <v>356</v>
      </c>
      <c r="B3" s="156"/>
      <c r="C3" s="156"/>
      <c r="D3" s="156"/>
      <c r="E3" s="156"/>
      <c r="F3" s="156"/>
      <c r="G3" s="156"/>
      <c r="H3" s="156"/>
      <c r="I3" s="156"/>
      <c r="J3" s="156"/>
      <c r="K3" s="1"/>
      <c r="L3" s="317"/>
      <c r="M3" s="1"/>
    </row>
    <row r="4" spans="1:13" ht="15" customHeight="1" x14ac:dyDescent="0.2">
      <c r="A4" s="156" t="s">
        <v>388</v>
      </c>
      <c r="B4" s="156"/>
      <c r="C4" s="156"/>
      <c r="D4" s="156"/>
      <c r="E4" s="156"/>
      <c r="F4" s="156"/>
      <c r="G4" s="156"/>
      <c r="H4" s="156"/>
      <c r="I4" s="156"/>
      <c r="J4" s="156"/>
      <c r="K4" s="1"/>
      <c r="L4" s="59"/>
      <c r="M4" s="1"/>
    </row>
    <row r="5" spans="1:13" ht="15" customHeight="1" x14ac:dyDescent="0.2">
      <c r="A5" s="156" t="s">
        <v>357</v>
      </c>
      <c r="B5" s="156"/>
      <c r="C5" s="156"/>
      <c r="D5" s="156"/>
      <c r="E5" s="156"/>
      <c r="F5" s="156"/>
      <c r="G5" s="156"/>
      <c r="H5" s="156"/>
      <c r="I5" s="156"/>
      <c r="J5" s="156"/>
      <c r="K5" s="1"/>
      <c r="L5" s="59"/>
      <c r="M5" s="1"/>
    </row>
    <row r="6" spans="1:13" ht="15" customHeight="1" x14ac:dyDescent="0.25">
      <c r="A6" s="156" t="s">
        <v>410</v>
      </c>
      <c r="B6" s="156"/>
      <c r="C6" s="156"/>
      <c r="D6" s="156"/>
      <c r="E6" s="156"/>
      <c r="F6" s="156"/>
      <c r="G6" s="156"/>
      <c r="H6" s="156"/>
      <c r="I6" s="156"/>
      <c r="J6" s="156"/>
    </row>
    <row r="7" spans="1:13" ht="44.25" customHeight="1" x14ac:dyDescent="0.25">
      <c r="A7" s="95" t="s">
        <v>318</v>
      </c>
      <c r="B7" s="83" t="s">
        <v>310</v>
      </c>
      <c r="C7" s="83" t="s">
        <v>389</v>
      </c>
      <c r="D7" s="83" t="s">
        <v>201</v>
      </c>
      <c r="E7" s="83" t="s">
        <v>202</v>
      </c>
      <c r="F7" s="83" t="s">
        <v>203</v>
      </c>
      <c r="G7" s="83" t="s">
        <v>205</v>
      </c>
      <c r="H7" s="83" t="s">
        <v>206</v>
      </c>
      <c r="I7" s="83" t="s">
        <v>208</v>
      </c>
      <c r="J7" s="83" t="s">
        <v>211</v>
      </c>
    </row>
    <row r="8" spans="1:13" ht="9" customHeight="1" x14ac:dyDescent="0.25">
      <c r="A8" s="57"/>
      <c r="B8" s="58"/>
      <c r="C8" s="58"/>
      <c r="D8" s="58"/>
      <c r="E8" s="58"/>
      <c r="F8" s="58"/>
      <c r="G8" s="58"/>
      <c r="H8" s="58"/>
      <c r="I8" s="58"/>
      <c r="J8" s="58"/>
    </row>
    <row r="9" spans="1:13" ht="15" customHeight="1" x14ac:dyDescent="0.25">
      <c r="A9" s="3" t="s">
        <v>310</v>
      </c>
      <c r="B9" s="84">
        <f>SUM(C9:J9)</f>
        <v>25935</v>
      </c>
      <c r="C9" s="84">
        <f t="shared" ref="C9:J9" si="0">SUM(C10:C30)</f>
        <v>630</v>
      </c>
      <c r="D9" s="84">
        <f t="shared" si="0"/>
        <v>7946</v>
      </c>
      <c r="E9" s="84">
        <f t="shared" si="0"/>
        <v>1</v>
      </c>
      <c r="F9" s="84">
        <f t="shared" si="0"/>
        <v>16991</v>
      </c>
      <c r="G9" s="84">
        <f t="shared" si="0"/>
        <v>104</v>
      </c>
      <c r="H9" s="84">
        <f t="shared" si="0"/>
        <v>252</v>
      </c>
      <c r="I9" s="84">
        <f t="shared" si="0"/>
        <v>2</v>
      </c>
      <c r="J9" s="84">
        <f t="shared" si="0"/>
        <v>9</v>
      </c>
      <c r="L9" s="61"/>
    </row>
    <row r="10" spans="1:13" ht="15" customHeight="1" x14ac:dyDescent="0.25">
      <c r="A10" s="190" t="s">
        <v>197</v>
      </c>
      <c r="B10" s="85">
        <f>SUM(C10:J10)</f>
        <v>7416</v>
      </c>
      <c r="C10" s="85">
        <v>343</v>
      </c>
      <c r="D10" s="85">
        <v>2681</v>
      </c>
      <c r="E10" s="85">
        <v>0</v>
      </c>
      <c r="F10" s="85">
        <v>4265</v>
      </c>
      <c r="G10" s="85">
        <v>56</v>
      </c>
      <c r="H10" s="85">
        <v>66</v>
      </c>
      <c r="I10" s="85">
        <v>2</v>
      </c>
      <c r="J10" s="85">
        <v>3</v>
      </c>
    </row>
    <row r="11" spans="1:13" ht="15" customHeight="1" x14ac:dyDescent="0.25">
      <c r="A11" s="190" t="s">
        <v>319</v>
      </c>
      <c r="B11" s="85">
        <f t="shared" ref="B11:B30" si="1">SUM(C11:J11)</f>
        <v>2533</v>
      </c>
      <c r="C11" s="85">
        <v>36</v>
      </c>
      <c r="D11" s="85">
        <v>894</v>
      </c>
      <c r="E11" s="85">
        <v>0</v>
      </c>
      <c r="F11" s="85">
        <v>1567</v>
      </c>
      <c r="G11" s="85">
        <v>14</v>
      </c>
      <c r="H11" s="85">
        <v>22</v>
      </c>
      <c r="I11" s="85">
        <v>0</v>
      </c>
      <c r="J11" s="85">
        <v>0</v>
      </c>
    </row>
    <row r="12" spans="1:13" ht="15" customHeight="1" x14ac:dyDescent="0.25">
      <c r="A12" s="190" t="s">
        <v>320</v>
      </c>
      <c r="B12" s="85">
        <f t="shared" si="1"/>
        <v>7085</v>
      </c>
      <c r="C12" s="85">
        <v>141</v>
      </c>
      <c r="D12" s="85">
        <v>1848</v>
      </c>
      <c r="E12" s="85">
        <v>0</v>
      </c>
      <c r="F12" s="85">
        <v>4990</v>
      </c>
      <c r="G12" s="85">
        <v>4</v>
      </c>
      <c r="H12" s="85">
        <v>97</v>
      </c>
      <c r="I12" s="85">
        <v>0</v>
      </c>
      <c r="J12" s="85">
        <v>5</v>
      </c>
    </row>
    <row r="13" spans="1:13" ht="15" customHeight="1" x14ac:dyDescent="0.25">
      <c r="A13" s="190" t="s">
        <v>321</v>
      </c>
      <c r="B13" s="85">
        <f t="shared" si="1"/>
        <v>655</v>
      </c>
      <c r="C13" s="85">
        <v>0</v>
      </c>
      <c r="D13" s="85">
        <v>267</v>
      </c>
      <c r="E13" s="85">
        <v>0</v>
      </c>
      <c r="F13" s="85">
        <v>385</v>
      </c>
      <c r="G13" s="85">
        <v>1</v>
      </c>
      <c r="H13" s="85">
        <v>2</v>
      </c>
      <c r="I13" s="85">
        <v>0</v>
      </c>
      <c r="J13" s="85">
        <v>0</v>
      </c>
    </row>
    <row r="14" spans="1:13" ht="15" customHeight="1" x14ac:dyDescent="0.25">
      <c r="A14" s="190" t="s">
        <v>198</v>
      </c>
      <c r="B14" s="85">
        <f t="shared" si="1"/>
        <v>251</v>
      </c>
      <c r="C14" s="85">
        <v>12</v>
      </c>
      <c r="D14" s="85">
        <v>115</v>
      </c>
      <c r="E14" s="85">
        <v>0</v>
      </c>
      <c r="F14" s="85">
        <v>123</v>
      </c>
      <c r="G14" s="85">
        <v>0</v>
      </c>
      <c r="H14" s="85">
        <v>1</v>
      </c>
      <c r="I14" s="85">
        <v>0</v>
      </c>
      <c r="J14" s="85">
        <v>0</v>
      </c>
    </row>
    <row r="15" spans="1:13" ht="15" customHeight="1" x14ac:dyDescent="0.25">
      <c r="A15" s="190" t="s">
        <v>256</v>
      </c>
      <c r="B15" s="85">
        <f t="shared" si="1"/>
        <v>55</v>
      </c>
      <c r="C15" s="85">
        <v>1</v>
      </c>
      <c r="D15" s="85">
        <v>17</v>
      </c>
      <c r="E15" s="85">
        <v>0</v>
      </c>
      <c r="F15" s="85">
        <v>37</v>
      </c>
      <c r="G15" s="85">
        <v>0</v>
      </c>
      <c r="H15" s="85">
        <v>0</v>
      </c>
      <c r="I15" s="85">
        <v>0</v>
      </c>
      <c r="J15" s="85">
        <v>0</v>
      </c>
    </row>
    <row r="16" spans="1:13" ht="15" customHeight="1" x14ac:dyDescent="0.25">
      <c r="A16" s="190" t="s">
        <v>257</v>
      </c>
      <c r="B16" s="85">
        <f t="shared" si="1"/>
        <v>124</v>
      </c>
      <c r="C16" s="85">
        <v>9</v>
      </c>
      <c r="D16" s="85">
        <v>39</v>
      </c>
      <c r="E16" s="85">
        <v>0</v>
      </c>
      <c r="F16" s="85">
        <v>74</v>
      </c>
      <c r="G16" s="85">
        <v>0</v>
      </c>
      <c r="H16" s="85">
        <v>2</v>
      </c>
      <c r="I16" s="85">
        <v>0</v>
      </c>
      <c r="J16" s="85">
        <v>0</v>
      </c>
    </row>
    <row r="17" spans="1:24" ht="15" customHeight="1" x14ac:dyDescent="0.25">
      <c r="A17" s="190" t="s">
        <v>259</v>
      </c>
      <c r="B17" s="85">
        <f t="shared" si="1"/>
        <v>112</v>
      </c>
      <c r="C17" s="85">
        <v>0</v>
      </c>
      <c r="D17" s="85">
        <v>5</v>
      </c>
      <c r="E17" s="85">
        <v>0</v>
      </c>
      <c r="F17" s="85">
        <v>93</v>
      </c>
      <c r="G17" s="85">
        <v>3</v>
      </c>
      <c r="H17" s="85">
        <v>11</v>
      </c>
      <c r="I17" s="85">
        <v>0</v>
      </c>
      <c r="J17" s="85">
        <v>0</v>
      </c>
    </row>
    <row r="18" spans="1:24" ht="15" customHeight="1" x14ac:dyDescent="0.25">
      <c r="A18" s="190" t="s">
        <v>404</v>
      </c>
      <c r="B18" s="85">
        <f t="shared" si="1"/>
        <v>7</v>
      </c>
      <c r="C18" s="85">
        <v>0</v>
      </c>
      <c r="D18" s="85">
        <v>0</v>
      </c>
      <c r="E18" s="85">
        <v>0</v>
      </c>
      <c r="F18" s="85">
        <v>7</v>
      </c>
      <c r="G18" s="85">
        <v>0</v>
      </c>
      <c r="H18" s="85">
        <v>0</v>
      </c>
      <c r="I18" s="85">
        <v>0</v>
      </c>
      <c r="J18" s="85">
        <v>0</v>
      </c>
    </row>
    <row r="19" spans="1:24" ht="15" customHeight="1" x14ac:dyDescent="0.25">
      <c r="A19" s="190" t="s">
        <v>390</v>
      </c>
      <c r="B19" s="85">
        <f t="shared" si="1"/>
        <v>344</v>
      </c>
      <c r="C19" s="85">
        <v>8</v>
      </c>
      <c r="D19" s="85">
        <v>59</v>
      </c>
      <c r="E19" s="85">
        <v>0</v>
      </c>
      <c r="F19" s="85">
        <v>270</v>
      </c>
      <c r="G19" s="85">
        <v>0</v>
      </c>
      <c r="H19" s="85">
        <v>6</v>
      </c>
      <c r="I19" s="85">
        <v>0</v>
      </c>
      <c r="J19" s="85">
        <v>1</v>
      </c>
    </row>
    <row r="20" spans="1:24" ht="15" customHeight="1" x14ac:dyDescent="0.25">
      <c r="A20" s="190" t="s">
        <v>359</v>
      </c>
      <c r="B20" s="85">
        <f t="shared" si="1"/>
        <v>3334</v>
      </c>
      <c r="C20" s="85">
        <v>46</v>
      </c>
      <c r="D20" s="85">
        <v>1189</v>
      </c>
      <c r="E20" s="85">
        <v>1</v>
      </c>
      <c r="F20" s="85">
        <v>2055</v>
      </c>
      <c r="G20" s="85">
        <v>13</v>
      </c>
      <c r="H20" s="85">
        <v>30</v>
      </c>
      <c r="I20" s="85">
        <v>0</v>
      </c>
      <c r="J20" s="85">
        <v>0</v>
      </c>
    </row>
    <row r="21" spans="1:24" ht="15" customHeight="1" x14ac:dyDescent="0.25">
      <c r="A21" s="190" t="s">
        <v>328</v>
      </c>
      <c r="B21" s="85">
        <f t="shared" si="1"/>
        <v>1593</v>
      </c>
      <c r="C21" s="85">
        <v>0</v>
      </c>
      <c r="D21" s="85">
        <v>381</v>
      </c>
      <c r="E21" s="85">
        <v>0</v>
      </c>
      <c r="F21" s="85">
        <v>1203</v>
      </c>
      <c r="G21" s="85">
        <v>8</v>
      </c>
      <c r="H21" s="85">
        <v>1</v>
      </c>
      <c r="I21" s="85">
        <v>0</v>
      </c>
      <c r="J21" s="85">
        <v>0</v>
      </c>
    </row>
    <row r="22" spans="1:24" ht="15" customHeight="1" x14ac:dyDescent="0.2">
      <c r="A22" s="190" t="s">
        <v>329</v>
      </c>
      <c r="B22" s="85">
        <f t="shared" si="1"/>
        <v>102</v>
      </c>
      <c r="C22" s="85">
        <v>0</v>
      </c>
      <c r="D22" s="85">
        <v>34</v>
      </c>
      <c r="E22" s="85">
        <v>0</v>
      </c>
      <c r="F22" s="85">
        <v>64</v>
      </c>
      <c r="G22" s="85">
        <v>0</v>
      </c>
      <c r="H22" s="85">
        <v>4</v>
      </c>
      <c r="I22" s="85">
        <v>0</v>
      </c>
      <c r="J22" s="85">
        <v>0</v>
      </c>
      <c r="K22" s="29"/>
      <c r="L22" s="29"/>
      <c r="M22" s="29"/>
      <c r="N22" s="1"/>
      <c r="O22" s="1"/>
      <c r="R22" s="1"/>
      <c r="S22" s="1"/>
      <c r="T22" s="29"/>
      <c r="U22" s="29"/>
      <c r="V22" s="29"/>
      <c r="W22" s="1"/>
      <c r="X22" s="1"/>
    </row>
    <row r="23" spans="1:24" ht="15" customHeight="1" x14ac:dyDescent="0.2">
      <c r="A23" s="190" t="s">
        <v>330</v>
      </c>
      <c r="B23" s="85">
        <f t="shared" si="1"/>
        <v>57</v>
      </c>
      <c r="C23" s="85">
        <v>0</v>
      </c>
      <c r="D23" s="85">
        <v>15</v>
      </c>
      <c r="E23" s="85">
        <v>0</v>
      </c>
      <c r="F23" s="85">
        <v>42</v>
      </c>
      <c r="G23" s="85">
        <v>0</v>
      </c>
      <c r="H23" s="85">
        <v>0</v>
      </c>
      <c r="I23" s="85">
        <v>0</v>
      </c>
      <c r="J23" s="85">
        <v>0</v>
      </c>
      <c r="K23" s="29"/>
      <c r="L23" s="29"/>
      <c r="M23" s="29"/>
      <c r="N23" s="1"/>
      <c r="O23" s="1"/>
      <c r="R23" s="1"/>
      <c r="S23" s="1"/>
      <c r="T23" s="29"/>
      <c r="U23" s="29"/>
      <c r="V23" s="29"/>
      <c r="W23" s="1"/>
      <c r="X23" s="1"/>
    </row>
    <row r="24" spans="1:24" ht="15" customHeight="1" x14ac:dyDescent="0.25">
      <c r="A24" s="190" t="s">
        <v>331</v>
      </c>
      <c r="B24" s="85">
        <f t="shared" si="1"/>
        <v>1324</v>
      </c>
      <c r="C24" s="85">
        <v>6</v>
      </c>
      <c r="D24" s="85">
        <v>165</v>
      </c>
      <c r="E24" s="85">
        <v>0</v>
      </c>
      <c r="F24" s="85">
        <v>1141</v>
      </c>
      <c r="G24" s="85">
        <v>3</v>
      </c>
      <c r="H24" s="85">
        <v>9</v>
      </c>
      <c r="I24" s="85">
        <v>0</v>
      </c>
      <c r="J24" s="85">
        <v>0</v>
      </c>
    </row>
    <row r="25" spans="1:24" ht="15" customHeight="1" x14ac:dyDescent="0.25">
      <c r="A25" s="190" t="s">
        <v>332</v>
      </c>
      <c r="B25" s="85">
        <f t="shared" si="1"/>
        <v>606</v>
      </c>
      <c r="C25" s="85">
        <v>20</v>
      </c>
      <c r="D25" s="85">
        <v>138</v>
      </c>
      <c r="E25" s="85">
        <v>0</v>
      </c>
      <c r="F25" s="85">
        <v>448</v>
      </c>
      <c r="G25" s="85">
        <v>0</v>
      </c>
      <c r="H25" s="85">
        <v>0</v>
      </c>
      <c r="I25" s="85">
        <v>0</v>
      </c>
      <c r="J25" s="85">
        <v>0</v>
      </c>
    </row>
    <row r="26" spans="1:24" ht="15" customHeight="1" x14ac:dyDescent="0.25">
      <c r="A26" s="190" t="s">
        <v>333</v>
      </c>
      <c r="B26" s="85">
        <f t="shared" si="1"/>
        <v>61</v>
      </c>
      <c r="C26" s="85">
        <v>1</v>
      </c>
      <c r="D26" s="85">
        <v>21</v>
      </c>
      <c r="E26" s="85">
        <v>0</v>
      </c>
      <c r="F26" s="85">
        <v>38</v>
      </c>
      <c r="G26" s="85">
        <v>1</v>
      </c>
      <c r="H26" s="85">
        <v>0</v>
      </c>
      <c r="I26" s="85">
        <v>0</v>
      </c>
      <c r="J26" s="85">
        <v>0</v>
      </c>
    </row>
    <row r="27" spans="1:24" ht="15" customHeight="1" x14ac:dyDescent="0.25">
      <c r="A27" s="190" t="s">
        <v>391</v>
      </c>
      <c r="B27" s="85">
        <f t="shared" si="1"/>
        <v>72</v>
      </c>
      <c r="C27" s="85">
        <v>2</v>
      </c>
      <c r="D27" s="85">
        <v>17</v>
      </c>
      <c r="E27" s="85">
        <v>0</v>
      </c>
      <c r="F27" s="85">
        <v>53</v>
      </c>
      <c r="G27" s="85">
        <v>0</v>
      </c>
      <c r="H27" s="85">
        <v>0</v>
      </c>
      <c r="I27" s="85">
        <v>0</v>
      </c>
      <c r="J27" s="85">
        <v>0</v>
      </c>
    </row>
    <row r="28" spans="1:24" ht="15" customHeight="1" x14ac:dyDescent="0.25">
      <c r="A28" s="190" t="s">
        <v>335</v>
      </c>
      <c r="B28" s="85">
        <f t="shared" si="1"/>
        <v>97</v>
      </c>
      <c r="C28" s="85">
        <v>1</v>
      </c>
      <c r="D28" s="85">
        <v>13</v>
      </c>
      <c r="E28" s="85">
        <v>0</v>
      </c>
      <c r="F28" s="85">
        <v>82</v>
      </c>
      <c r="G28" s="85">
        <v>1</v>
      </c>
      <c r="H28" s="85">
        <v>0</v>
      </c>
      <c r="I28" s="85">
        <v>0</v>
      </c>
      <c r="J28" s="85">
        <v>0</v>
      </c>
    </row>
    <row r="29" spans="1:24" ht="15" customHeight="1" x14ac:dyDescent="0.25">
      <c r="A29" s="190" t="s">
        <v>336</v>
      </c>
      <c r="B29" s="85">
        <f t="shared" si="1"/>
        <v>40</v>
      </c>
      <c r="C29" s="85">
        <v>0</v>
      </c>
      <c r="D29" s="85">
        <v>5</v>
      </c>
      <c r="E29" s="85">
        <v>0</v>
      </c>
      <c r="F29" s="85">
        <v>34</v>
      </c>
      <c r="G29" s="85">
        <v>0</v>
      </c>
      <c r="H29" s="85">
        <v>1</v>
      </c>
      <c r="I29" s="85">
        <v>0</v>
      </c>
      <c r="J29" s="85">
        <v>0</v>
      </c>
    </row>
    <row r="30" spans="1:24" ht="15" customHeight="1" thickBot="1" x14ac:dyDescent="0.3">
      <c r="A30" s="191" t="s">
        <v>337</v>
      </c>
      <c r="B30" s="154">
        <f t="shared" si="1"/>
        <v>67</v>
      </c>
      <c r="C30" s="154">
        <v>4</v>
      </c>
      <c r="D30" s="154">
        <v>43</v>
      </c>
      <c r="E30" s="154">
        <v>0</v>
      </c>
      <c r="F30" s="154">
        <v>20</v>
      </c>
      <c r="G30" s="154">
        <v>0</v>
      </c>
      <c r="H30" s="154">
        <v>0</v>
      </c>
      <c r="I30" s="154">
        <v>0</v>
      </c>
      <c r="J30" s="154">
        <v>0</v>
      </c>
    </row>
    <row r="31" spans="1:24" ht="15" customHeight="1" x14ac:dyDescent="0.25">
      <c r="A31" s="318" t="s">
        <v>346</v>
      </c>
      <c r="B31" s="318"/>
      <c r="C31" s="318"/>
      <c r="D31" s="318"/>
      <c r="E31" s="318"/>
      <c r="F31" s="181"/>
      <c r="G31" s="2"/>
      <c r="H31" s="2"/>
      <c r="I31" s="2"/>
      <c r="J31" s="2"/>
    </row>
    <row r="32" spans="1:24" ht="15" customHeight="1" x14ac:dyDescent="0.25">
      <c r="A32" s="62" t="s">
        <v>392</v>
      </c>
      <c r="B32" s="62"/>
      <c r="C32" s="62"/>
      <c r="D32" s="62"/>
      <c r="E32" s="62"/>
      <c r="F32" s="62"/>
      <c r="G32" s="38"/>
      <c r="H32" s="38"/>
      <c r="I32" s="38"/>
      <c r="J32" s="2"/>
      <c r="K32" s="60"/>
      <c r="L32" s="2"/>
    </row>
    <row r="33" spans="1:12" ht="15" customHeight="1" x14ac:dyDescent="0.25">
      <c r="A33" s="62" t="s">
        <v>393</v>
      </c>
      <c r="B33" s="62"/>
      <c r="C33" s="62"/>
      <c r="D33" s="62"/>
      <c r="E33" s="62"/>
      <c r="F33" s="62"/>
      <c r="G33" s="38"/>
      <c r="H33" s="38"/>
      <c r="I33" s="38"/>
      <c r="J33" s="2"/>
      <c r="K33" s="60"/>
      <c r="L33" s="2"/>
    </row>
    <row r="34" spans="1:12" ht="24.75" customHeight="1" x14ac:dyDescent="0.25">
      <c r="A34" s="306" t="s">
        <v>394</v>
      </c>
      <c r="B34" s="306"/>
      <c r="C34" s="306"/>
      <c r="D34" s="306"/>
      <c r="E34" s="306"/>
      <c r="F34" s="306"/>
      <c r="G34" s="306"/>
      <c r="H34" s="306"/>
      <c r="I34" s="306"/>
      <c r="J34" s="306"/>
      <c r="K34" s="60"/>
      <c r="L34" s="2"/>
    </row>
    <row r="35" spans="1:12" ht="15" customHeight="1" x14ac:dyDescent="0.25">
      <c r="A35" s="309" t="s">
        <v>253</v>
      </c>
      <c r="B35" s="309"/>
      <c r="C35" s="309"/>
      <c r="D35" s="309"/>
      <c r="E35" s="309"/>
      <c r="F35" s="309"/>
      <c r="G35" s="309"/>
      <c r="H35" s="309"/>
      <c r="I35" s="309"/>
      <c r="J35" s="309"/>
    </row>
  </sheetData>
  <mergeCells count="4">
    <mergeCell ref="A34:J34"/>
    <mergeCell ref="A35:J35"/>
    <mergeCell ref="A31:E31"/>
    <mergeCell ref="L2:L3"/>
  </mergeCells>
  <hyperlinks>
    <hyperlink ref="L2" location="INDICE!A1" display="INDICE" xr:uid="{E7341023-EBD0-4F6A-89B8-D4083E5C0258}"/>
    <hyperlink ref="L2:L3" location="Contenido!A1" display="Contenido" xr:uid="{2545AFA4-D1C3-4FB2-BF6F-A893DFD81470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9D249-832D-4509-8267-FD456F0D31F6}">
  <sheetPr codeName="Hoja56">
    <tabColor rgb="FFF2DAB1"/>
    <pageSetUpPr fitToPage="1"/>
  </sheetPr>
  <dimension ref="A1:L29"/>
  <sheetViews>
    <sheetView showGridLines="0" zoomScaleNormal="100" zoomScaleSheetLayoutView="100" workbookViewId="0">
      <selection activeCell="K2" sqref="K2:K3"/>
    </sheetView>
  </sheetViews>
  <sheetFormatPr baseColWidth="10" defaultColWidth="11.42578125" defaultRowHeight="15" customHeight="1" x14ac:dyDescent="0.2"/>
  <cols>
    <col min="1" max="1" width="61.5703125" style="1" customWidth="1"/>
    <col min="2" max="2" width="11" style="1" customWidth="1"/>
    <col min="3" max="4" width="11" style="29" customWidth="1"/>
    <col min="5" max="9" width="11" style="1" customWidth="1"/>
    <col min="10" max="44" width="10.7109375" style="2" customWidth="1"/>
    <col min="45" max="16384" width="11.42578125" style="2"/>
  </cols>
  <sheetData>
    <row r="1" spans="1:12" ht="15" customHeight="1" x14ac:dyDescent="0.2">
      <c r="A1" s="156" t="s">
        <v>412</v>
      </c>
      <c r="B1" s="156"/>
      <c r="C1" s="156"/>
      <c r="D1" s="156"/>
      <c r="E1" s="156"/>
      <c r="F1" s="156"/>
      <c r="G1" s="156"/>
      <c r="H1" s="156"/>
      <c r="I1" s="156"/>
      <c r="J1" s="1"/>
      <c r="K1" s="1"/>
      <c r="L1" s="1"/>
    </row>
    <row r="2" spans="1:12" ht="15" customHeight="1" x14ac:dyDescent="0.2">
      <c r="A2" s="156" t="s">
        <v>308</v>
      </c>
      <c r="B2" s="156"/>
      <c r="C2" s="156"/>
      <c r="D2" s="156"/>
      <c r="E2" s="156"/>
      <c r="F2" s="156"/>
      <c r="G2" s="156"/>
      <c r="H2" s="156"/>
      <c r="I2" s="156"/>
      <c r="J2" s="1"/>
      <c r="K2" s="317" t="s">
        <v>0</v>
      </c>
      <c r="L2" s="1"/>
    </row>
    <row r="3" spans="1:12" ht="15" customHeight="1" x14ac:dyDescent="0.2">
      <c r="A3" s="189" t="s">
        <v>363</v>
      </c>
      <c r="B3" s="156"/>
      <c r="C3" s="156"/>
      <c r="D3" s="156"/>
      <c r="E3" s="156"/>
      <c r="F3" s="156"/>
      <c r="G3" s="156"/>
      <c r="H3" s="156"/>
      <c r="I3" s="156"/>
      <c r="J3" s="1"/>
      <c r="K3" s="317"/>
      <c r="L3" s="1"/>
    </row>
    <row r="4" spans="1:12" ht="15" customHeight="1" x14ac:dyDescent="0.2">
      <c r="A4" s="156" t="s">
        <v>388</v>
      </c>
      <c r="B4" s="156"/>
      <c r="C4" s="156"/>
      <c r="D4" s="156"/>
      <c r="E4" s="156"/>
      <c r="F4" s="156"/>
      <c r="G4" s="156"/>
      <c r="H4" s="156"/>
      <c r="I4" s="156"/>
      <c r="J4" s="1"/>
      <c r="K4" s="1"/>
      <c r="L4" s="1"/>
    </row>
    <row r="5" spans="1:12" ht="15" customHeight="1" x14ac:dyDescent="0.2">
      <c r="A5" s="156" t="s">
        <v>194</v>
      </c>
      <c r="B5" s="156"/>
      <c r="C5" s="156"/>
      <c r="D5" s="156"/>
      <c r="E5" s="156"/>
      <c r="F5" s="156"/>
      <c r="G5" s="156"/>
      <c r="H5" s="156"/>
      <c r="I5" s="156"/>
      <c r="J5" s="1"/>
      <c r="K5" s="1"/>
      <c r="L5" s="1"/>
    </row>
    <row r="6" spans="1:12" ht="15" customHeight="1" x14ac:dyDescent="0.2">
      <c r="A6" s="156" t="s">
        <v>410</v>
      </c>
      <c r="B6" s="156"/>
      <c r="C6" s="156"/>
      <c r="D6" s="156"/>
      <c r="E6" s="156"/>
      <c r="F6" s="156"/>
      <c r="G6" s="156"/>
      <c r="H6" s="156"/>
      <c r="I6" s="156"/>
    </row>
    <row r="7" spans="1:12" ht="44.25" customHeight="1" x14ac:dyDescent="0.25">
      <c r="A7" s="95" t="s">
        <v>318</v>
      </c>
      <c r="B7" s="83" t="s">
        <v>310</v>
      </c>
      <c r="C7" s="83" t="s">
        <v>389</v>
      </c>
      <c r="D7" s="83" t="s">
        <v>201</v>
      </c>
      <c r="E7" s="83" t="s">
        <v>203</v>
      </c>
      <c r="F7" s="83" t="s">
        <v>205</v>
      </c>
      <c r="G7" s="83" t="s">
        <v>206</v>
      </c>
      <c r="H7" s="83" t="s">
        <v>208</v>
      </c>
      <c r="I7" s="83" t="s">
        <v>211</v>
      </c>
      <c r="K7" s="60"/>
    </row>
    <row r="8" spans="1:12" ht="9" customHeight="1" x14ac:dyDescent="0.25">
      <c r="A8" s="57"/>
      <c r="B8" s="58"/>
      <c r="C8" s="58"/>
      <c r="D8" s="58"/>
      <c r="E8" s="58"/>
      <c r="F8" s="58"/>
      <c r="G8" s="58"/>
      <c r="H8" s="58"/>
      <c r="I8" s="58"/>
      <c r="K8" s="60"/>
    </row>
    <row r="9" spans="1:12" ht="15" customHeight="1" x14ac:dyDescent="0.2">
      <c r="A9" s="3" t="s">
        <v>310</v>
      </c>
      <c r="B9" s="84">
        <f>SUM(C9:I9)</f>
        <v>1053</v>
      </c>
      <c r="C9" s="84">
        <f t="shared" ref="C9:I9" si="0">SUM(C10:C24)</f>
        <v>98</v>
      </c>
      <c r="D9" s="84">
        <f t="shared" si="0"/>
        <v>361</v>
      </c>
      <c r="E9" s="84">
        <f t="shared" si="0"/>
        <v>570</v>
      </c>
      <c r="F9" s="84">
        <f t="shared" si="0"/>
        <v>2</v>
      </c>
      <c r="G9" s="84">
        <f t="shared" si="0"/>
        <v>17</v>
      </c>
      <c r="H9" s="84">
        <f t="shared" si="0"/>
        <v>2</v>
      </c>
      <c r="I9" s="84">
        <f t="shared" si="0"/>
        <v>3</v>
      </c>
      <c r="K9" s="4"/>
    </row>
    <row r="10" spans="1:12" ht="15" customHeight="1" x14ac:dyDescent="0.2">
      <c r="A10" s="190" t="s">
        <v>197</v>
      </c>
      <c r="B10" s="85">
        <f>SUM(C10:I10)</f>
        <v>234</v>
      </c>
      <c r="C10" s="85">
        <v>71</v>
      </c>
      <c r="D10" s="85">
        <v>98</v>
      </c>
      <c r="E10" s="85">
        <v>62</v>
      </c>
      <c r="F10" s="85">
        <v>0</v>
      </c>
      <c r="G10" s="85">
        <v>0</v>
      </c>
      <c r="H10" s="85">
        <v>2</v>
      </c>
      <c r="I10" s="85">
        <v>1</v>
      </c>
    </row>
    <row r="11" spans="1:12" ht="15" customHeight="1" x14ac:dyDescent="0.2">
      <c r="A11" s="187" t="s">
        <v>319</v>
      </c>
      <c r="B11" s="85">
        <f t="shared" ref="B11:B24" si="1">SUM(C11:I11)</f>
        <v>149</v>
      </c>
      <c r="C11" s="85">
        <v>1</v>
      </c>
      <c r="D11" s="85">
        <v>48</v>
      </c>
      <c r="E11" s="85">
        <v>98</v>
      </c>
      <c r="F11" s="85">
        <v>0</v>
      </c>
      <c r="G11" s="85">
        <v>2</v>
      </c>
      <c r="H11" s="85">
        <v>0</v>
      </c>
      <c r="I11" s="85">
        <v>0</v>
      </c>
    </row>
    <row r="12" spans="1:12" ht="15" customHeight="1" x14ac:dyDescent="0.2">
      <c r="A12" s="187" t="s">
        <v>320</v>
      </c>
      <c r="B12" s="85">
        <f t="shared" si="1"/>
        <v>438</v>
      </c>
      <c r="C12" s="85">
        <v>15</v>
      </c>
      <c r="D12" s="85">
        <v>142</v>
      </c>
      <c r="E12" s="85">
        <v>263</v>
      </c>
      <c r="F12" s="85">
        <v>1</v>
      </c>
      <c r="G12" s="85">
        <v>15</v>
      </c>
      <c r="H12" s="85">
        <v>0</v>
      </c>
      <c r="I12" s="85">
        <v>2</v>
      </c>
    </row>
    <row r="13" spans="1:12" ht="15" customHeight="1" x14ac:dyDescent="0.2">
      <c r="A13" s="187" t="s">
        <v>321</v>
      </c>
      <c r="B13" s="85">
        <f t="shared" si="1"/>
        <v>59</v>
      </c>
      <c r="C13" s="85">
        <v>0</v>
      </c>
      <c r="D13" s="85">
        <v>28</v>
      </c>
      <c r="E13" s="85">
        <v>30</v>
      </c>
      <c r="F13" s="85">
        <v>1</v>
      </c>
      <c r="G13" s="85">
        <v>0</v>
      </c>
      <c r="H13" s="85">
        <v>0</v>
      </c>
      <c r="I13" s="85">
        <v>0</v>
      </c>
    </row>
    <row r="14" spans="1:12" ht="15" customHeight="1" x14ac:dyDescent="0.2">
      <c r="A14" s="187" t="s">
        <v>198</v>
      </c>
      <c r="B14" s="85">
        <f t="shared" si="1"/>
        <v>5</v>
      </c>
      <c r="C14" s="85">
        <v>0</v>
      </c>
      <c r="D14" s="85">
        <v>2</v>
      </c>
      <c r="E14" s="85">
        <v>3</v>
      </c>
      <c r="F14" s="85">
        <v>0</v>
      </c>
      <c r="G14" s="85">
        <v>0</v>
      </c>
      <c r="H14" s="85">
        <v>0</v>
      </c>
      <c r="I14" s="85">
        <v>0</v>
      </c>
    </row>
    <row r="15" spans="1:12" ht="15" customHeight="1" x14ac:dyDescent="0.2">
      <c r="A15" s="187" t="s">
        <v>324</v>
      </c>
      <c r="B15" s="85">
        <f t="shared" si="1"/>
        <v>2</v>
      </c>
      <c r="C15" s="85">
        <v>0</v>
      </c>
      <c r="D15" s="85">
        <v>0</v>
      </c>
      <c r="E15" s="85">
        <v>2</v>
      </c>
      <c r="F15" s="85">
        <v>0</v>
      </c>
      <c r="G15" s="85">
        <v>0</v>
      </c>
      <c r="H15" s="85">
        <v>0</v>
      </c>
      <c r="I15" s="85">
        <v>0</v>
      </c>
    </row>
    <row r="16" spans="1:12" ht="15" customHeight="1" x14ac:dyDescent="0.2">
      <c r="A16" s="187" t="s">
        <v>326</v>
      </c>
      <c r="B16" s="85">
        <f t="shared" si="1"/>
        <v>12</v>
      </c>
      <c r="C16" s="85">
        <v>3</v>
      </c>
      <c r="D16" s="85">
        <v>1</v>
      </c>
      <c r="E16" s="85">
        <v>8</v>
      </c>
      <c r="F16" s="85">
        <v>0</v>
      </c>
      <c r="G16" s="85">
        <v>0</v>
      </c>
      <c r="H16" s="85">
        <v>0</v>
      </c>
      <c r="I16" s="85">
        <v>0</v>
      </c>
    </row>
    <row r="17" spans="1:11" ht="15" customHeight="1" x14ac:dyDescent="0.2">
      <c r="A17" s="190" t="s">
        <v>329</v>
      </c>
      <c r="B17" s="85">
        <f t="shared" si="1"/>
        <v>1</v>
      </c>
      <c r="C17" s="85">
        <v>0</v>
      </c>
      <c r="D17" s="85">
        <v>0</v>
      </c>
      <c r="E17" s="85">
        <v>1</v>
      </c>
      <c r="F17" s="85">
        <v>0</v>
      </c>
      <c r="G17" s="85">
        <v>0</v>
      </c>
      <c r="H17" s="85">
        <v>0</v>
      </c>
      <c r="I17" s="85">
        <v>0</v>
      </c>
    </row>
    <row r="18" spans="1:11" ht="15" customHeight="1" x14ac:dyDescent="0.2">
      <c r="A18" s="190" t="s">
        <v>330</v>
      </c>
      <c r="B18" s="85">
        <f t="shared" si="1"/>
        <v>1</v>
      </c>
      <c r="C18" s="85">
        <v>0</v>
      </c>
      <c r="D18" s="85">
        <v>0</v>
      </c>
      <c r="E18" s="85">
        <v>1</v>
      </c>
      <c r="F18" s="85">
        <v>0</v>
      </c>
      <c r="G18" s="85">
        <v>0</v>
      </c>
      <c r="H18" s="85">
        <v>0</v>
      </c>
      <c r="I18" s="85">
        <v>0</v>
      </c>
    </row>
    <row r="19" spans="1:11" ht="15" customHeight="1" x14ac:dyDescent="0.2">
      <c r="A19" s="187" t="s">
        <v>331</v>
      </c>
      <c r="B19" s="85">
        <f t="shared" si="1"/>
        <v>95</v>
      </c>
      <c r="C19" s="85">
        <v>2</v>
      </c>
      <c r="D19" s="85">
        <v>24</v>
      </c>
      <c r="E19" s="85">
        <v>69</v>
      </c>
      <c r="F19" s="85">
        <v>0</v>
      </c>
      <c r="G19" s="85">
        <v>0</v>
      </c>
      <c r="H19" s="85">
        <v>0</v>
      </c>
      <c r="I19" s="85">
        <v>0</v>
      </c>
    </row>
    <row r="20" spans="1:11" ht="15" customHeight="1" x14ac:dyDescent="0.2">
      <c r="A20" s="187" t="s">
        <v>332</v>
      </c>
      <c r="B20" s="85">
        <f t="shared" si="1"/>
        <v>53</v>
      </c>
      <c r="C20" s="85">
        <v>6</v>
      </c>
      <c r="D20" s="85">
        <v>17</v>
      </c>
      <c r="E20" s="85">
        <v>30</v>
      </c>
      <c r="F20" s="85">
        <v>0</v>
      </c>
      <c r="G20" s="85">
        <v>0</v>
      </c>
      <c r="H20" s="85">
        <v>0</v>
      </c>
      <c r="I20" s="85">
        <v>0</v>
      </c>
    </row>
    <row r="21" spans="1:11" ht="15" customHeight="1" x14ac:dyDescent="0.2">
      <c r="A21" s="187" t="s">
        <v>333</v>
      </c>
      <c r="B21" s="85">
        <f t="shared" si="1"/>
        <v>1</v>
      </c>
      <c r="C21" s="85">
        <v>0</v>
      </c>
      <c r="D21" s="85">
        <v>0</v>
      </c>
      <c r="E21" s="85">
        <v>1</v>
      </c>
      <c r="F21" s="85">
        <v>0</v>
      </c>
      <c r="G21" s="85">
        <v>0</v>
      </c>
      <c r="H21" s="85">
        <v>0</v>
      </c>
      <c r="I21" s="85">
        <v>0</v>
      </c>
    </row>
    <row r="22" spans="1:11" ht="15" customHeight="1" x14ac:dyDescent="0.2">
      <c r="A22" s="187" t="s">
        <v>335</v>
      </c>
      <c r="B22" s="85">
        <f t="shared" si="1"/>
        <v>1</v>
      </c>
      <c r="C22" s="85">
        <v>0</v>
      </c>
      <c r="D22" s="85">
        <v>1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</row>
    <row r="23" spans="1:11" ht="15" customHeight="1" x14ac:dyDescent="0.2">
      <c r="A23" s="187" t="s">
        <v>336</v>
      </c>
      <c r="B23" s="85">
        <f t="shared" si="1"/>
        <v>1</v>
      </c>
      <c r="C23" s="85">
        <v>0</v>
      </c>
      <c r="D23" s="85">
        <v>0</v>
      </c>
      <c r="E23" s="85">
        <v>1</v>
      </c>
      <c r="F23" s="85">
        <v>0</v>
      </c>
      <c r="G23" s="85">
        <v>0</v>
      </c>
      <c r="H23" s="85">
        <v>0</v>
      </c>
      <c r="I23" s="85">
        <v>0</v>
      </c>
    </row>
    <row r="24" spans="1:11" ht="15" customHeight="1" thickBot="1" x14ac:dyDescent="0.25">
      <c r="A24" s="188" t="s">
        <v>337</v>
      </c>
      <c r="B24" s="154">
        <f t="shared" si="1"/>
        <v>1</v>
      </c>
      <c r="C24" s="154">
        <v>0</v>
      </c>
      <c r="D24" s="154">
        <v>0</v>
      </c>
      <c r="E24" s="154">
        <v>1</v>
      </c>
      <c r="F24" s="154">
        <v>0</v>
      </c>
      <c r="G24" s="154">
        <v>0</v>
      </c>
      <c r="H24" s="154">
        <v>0</v>
      </c>
      <c r="I24" s="154">
        <v>0</v>
      </c>
    </row>
    <row r="25" spans="1:11" ht="15" customHeight="1" x14ac:dyDescent="0.25">
      <c r="A25" s="318" t="s">
        <v>346</v>
      </c>
      <c r="B25" s="318"/>
      <c r="C25" s="318"/>
      <c r="D25" s="318"/>
      <c r="E25" s="181"/>
      <c r="F25" s="2"/>
      <c r="G25" s="2"/>
      <c r="H25" s="2"/>
      <c r="I25" s="2"/>
      <c r="K25" s="60"/>
    </row>
    <row r="26" spans="1:11" ht="15" customHeight="1" x14ac:dyDescent="0.25">
      <c r="A26" s="62" t="s">
        <v>392</v>
      </c>
      <c r="B26" s="62"/>
      <c r="C26" s="62"/>
      <c r="D26" s="62"/>
      <c r="E26" s="62"/>
      <c r="F26" s="62"/>
      <c r="G26" s="38"/>
      <c r="H26" s="38"/>
      <c r="I26" s="38"/>
      <c r="J26" s="60"/>
    </row>
    <row r="27" spans="1:11" ht="15" customHeight="1" x14ac:dyDescent="0.25">
      <c r="A27" s="62" t="s">
        <v>393</v>
      </c>
      <c r="B27" s="62"/>
      <c r="C27" s="62"/>
      <c r="D27" s="62"/>
      <c r="E27" s="62"/>
      <c r="F27" s="62"/>
      <c r="G27" s="38"/>
      <c r="H27" s="38"/>
      <c r="I27" s="38"/>
      <c r="J27" s="60"/>
    </row>
    <row r="28" spans="1:11" ht="24.75" customHeight="1" x14ac:dyDescent="0.25">
      <c r="A28" s="306" t="s">
        <v>394</v>
      </c>
      <c r="B28" s="306"/>
      <c r="C28" s="306"/>
      <c r="D28" s="306"/>
      <c r="E28" s="306"/>
      <c r="F28" s="306"/>
      <c r="G28" s="306"/>
      <c r="H28" s="306"/>
      <c r="I28" s="306"/>
      <c r="J28" s="60"/>
    </row>
    <row r="29" spans="1:11" ht="15" customHeight="1" x14ac:dyDescent="0.25">
      <c r="A29" s="309" t="s">
        <v>253</v>
      </c>
      <c r="B29" s="309"/>
      <c r="C29" s="309"/>
      <c r="D29" s="309"/>
      <c r="E29" s="309"/>
      <c r="F29" s="309"/>
      <c r="G29" s="309"/>
      <c r="H29" s="309"/>
      <c r="I29" s="309"/>
      <c r="K29" s="60"/>
    </row>
  </sheetData>
  <mergeCells count="4">
    <mergeCell ref="A28:I28"/>
    <mergeCell ref="A29:I29"/>
    <mergeCell ref="A25:D25"/>
    <mergeCell ref="K2:K3"/>
  </mergeCells>
  <hyperlinks>
    <hyperlink ref="K2" location="INDICE!A1" display="INDICE" xr:uid="{0B48FCD1-510A-45A1-9C3E-12B2CE650287}"/>
    <hyperlink ref="K2:K3" location="Contenido!A1" display="Contenido" xr:uid="{B805139C-E886-4863-A780-9A897860E32C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7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E0C4B-07B4-44E7-9D62-44ECB7A4583B}">
  <sheetPr codeName="Hoja57">
    <tabColor rgb="FFF2DAB1"/>
    <pageSetUpPr fitToPage="1"/>
  </sheetPr>
  <dimension ref="A1:J29"/>
  <sheetViews>
    <sheetView showGridLines="0" zoomScaleNormal="100" zoomScaleSheetLayoutView="100" workbookViewId="0">
      <selection activeCell="I2" sqref="I2:I3"/>
    </sheetView>
  </sheetViews>
  <sheetFormatPr baseColWidth="10" defaultColWidth="11.42578125" defaultRowHeight="15" customHeight="1" x14ac:dyDescent="0.25"/>
  <cols>
    <col min="1" max="1" width="60.42578125" style="1" customWidth="1"/>
    <col min="2" max="2" width="11" style="1" customWidth="1"/>
    <col min="3" max="4" width="11" style="29" customWidth="1"/>
    <col min="5" max="7" width="11" style="1" customWidth="1"/>
    <col min="8" max="8" width="10.7109375" style="2" customWidth="1"/>
    <col min="9" max="9" width="10.7109375" style="60" customWidth="1"/>
    <col min="10" max="42" width="10.7109375" style="2" customWidth="1"/>
    <col min="43" max="16384" width="11.42578125" style="2"/>
  </cols>
  <sheetData>
    <row r="1" spans="1:10" ht="15" customHeight="1" x14ac:dyDescent="0.2">
      <c r="A1" s="156" t="s">
        <v>413</v>
      </c>
      <c r="B1" s="156"/>
      <c r="C1" s="156"/>
      <c r="D1" s="156"/>
      <c r="E1" s="156"/>
      <c r="F1" s="156"/>
      <c r="G1" s="156"/>
      <c r="H1" s="1"/>
      <c r="I1" s="59"/>
      <c r="J1" s="1"/>
    </row>
    <row r="2" spans="1:10" ht="15" customHeight="1" x14ac:dyDescent="0.2">
      <c r="A2" s="156" t="s">
        <v>308</v>
      </c>
      <c r="B2" s="156"/>
      <c r="C2" s="156"/>
      <c r="D2" s="156"/>
      <c r="E2" s="156"/>
      <c r="F2" s="156"/>
      <c r="G2" s="156"/>
      <c r="H2" s="1"/>
      <c r="I2" s="317" t="s">
        <v>0</v>
      </c>
      <c r="J2" s="1"/>
    </row>
    <row r="3" spans="1:10" ht="15" customHeight="1" x14ac:dyDescent="0.2">
      <c r="A3" s="156" t="s">
        <v>368</v>
      </c>
      <c r="B3" s="156"/>
      <c r="C3" s="156"/>
      <c r="D3" s="156"/>
      <c r="E3" s="156"/>
      <c r="F3" s="156"/>
      <c r="G3" s="156"/>
      <c r="H3" s="1"/>
      <c r="I3" s="317"/>
      <c r="J3" s="1"/>
    </row>
    <row r="4" spans="1:10" ht="15" customHeight="1" x14ac:dyDescent="0.2">
      <c r="A4" s="156" t="s">
        <v>388</v>
      </c>
      <c r="B4" s="156"/>
      <c r="C4" s="156"/>
      <c r="D4" s="156"/>
      <c r="E4" s="156"/>
      <c r="F4" s="156"/>
      <c r="G4" s="156"/>
      <c r="H4" s="1"/>
      <c r="I4" s="59"/>
      <c r="J4" s="1"/>
    </row>
    <row r="5" spans="1:10" ht="15" customHeight="1" x14ac:dyDescent="0.2">
      <c r="A5" s="156" t="s">
        <v>194</v>
      </c>
      <c r="B5" s="156"/>
      <c r="C5" s="156"/>
      <c r="D5" s="156"/>
      <c r="E5" s="156"/>
      <c r="F5" s="156"/>
      <c r="G5" s="156"/>
      <c r="H5" s="1"/>
      <c r="I5" s="59"/>
      <c r="J5" s="1"/>
    </row>
    <row r="6" spans="1:10" ht="15" customHeight="1" x14ac:dyDescent="0.25">
      <c r="A6" s="156" t="s">
        <v>410</v>
      </c>
      <c r="B6" s="156"/>
      <c r="C6" s="156"/>
      <c r="D6" s="156"/>
      <c r="E6" s="156"/>
      <c r="F6" s="156"/>
      <c r="G6" s="156"/>
    </row>
    <row r="7" spans="1:10" ht="44.25" customHeight="1" x14ac:dyDescent="0.25">
      <c r="A7" s="95" t="s">
        <v>318</v>
      </c>
      <c r="B7" s="83" t="s">
        <v>310</v>
      </c>
      <c r="C7" s="83" t="s">
        <v>389</v>
      </c>
      <c r="D7" s="83" t="s">
        <v>201</v>
      </c>
      <c r="E7" s="83" t="s">
        <v>203</v>
      </c>
      <c r="F7" s="83" t="s">
        <v>206</v>
      </c>
      <c r="G7" s="83" t="s">
        <v>208</v>
      </c>
    </row>
    <row r="8" spans="1:10" ht="9" customHeight="1" x14ac:dyDescent="0.25">
      <c r="A8" s="57"/>
      <c r="B8" s="58"/>
      <c r="C8" s="58"/>
      <c r="D8" s="58"/>
      <c r="E8" s="58"/>
      <c r="F8" s="58"/>
      <c r="G8" s="58"/>
    </row>
    <row r="9" spans="1:10" ht="15" customHeight="1" x14ac:dyDescent="0.25">
      <c r="A9" s="3" t="s">
        <v>310</v>
      </c>
      <c r="B9" s="84">
        <f t="shared" ref="B9:B24" si="0">SUM(C9:G9)</f>
        <v>383</v>
      </c>
      <c r="C9" s="84">
        <f t="shared" ref="C9:G9" si="1">SUM(C10:C24)</f>
        <v>16</v>
      </c>
      <c r="D9" s="84">
        <f t="shared" si="1"/>
        <v>87</v>
      </c>
      <c r="E9" s="84">
        <f t="shared" si="1"/>
        <v>270</v>
      </c>
      <c r="F9" s="84">
        <f t="shared" si="1"/>
        <v>10</v>
      </c>
      <c r="G9" s="84">
        <f t="shared" si="1"/>
        <v>0</v>
      </c>
      <c r="I9" s="61"/>
    </row>
    <row r="10" spans="1:10" ht="15" customHeight="1" x14ac:dyDescent="0.25">
      <c r="A10" s="187" t="s">
        <v>197</v>
      </c>
      <c r="B10" s="85">
        <f t="shared" si="0"/>
        <v>45</v>
      </c>
      <c r="C10" s="85">
        <v>5</v>
      </c>
      <c r="D10" s="85">
        <v>12</v>
      </c>
      <c r="E10" s="85">
        <v>28</v>
      </c>
      <c r="F10" s="85">
        <v>0</v>
      </c>
      <c r="G10" s="85">
        <v>0</v>
      </c>
    </row>
    <row r="11" spans="1:10" ht="15" customHeight="1" x14ac:dyDescent="0.25">
      <c r="A11" s="187" t="s">
        <v>319</v>
      </c>
      <c r="B11" s="85">
        <f t="shared" si="0"/>
        <v>155</v>
      </c>
      <c r="C11" s="85">
        <v>7</v>
      </c>
      <c r="D11" s="85">
        <v>44</v>
      </c>
      <c r="E11" s="85">
        <v>103</v>
      </c>
      <c r="F11" s="85">
        <v>1</v>
      </c>
      <c r="G11" s="85">
        <v>0</v>
      </c>
    </row>
    <row r="12" spans="1:10" ht="15" customHeight="1" x14ac:dyDescent="0.25">
      <c r="A12" s="187" t="s">
        <v>320</v>
      </c>
      <c r="B12" s="85">
        <f t="shared" si="0"/>
        <v>79</v>
      </c>
      <c r="C12" s="85">
        <v>0</v>
      </c>
      <c r="D12" s="85">
        <v>25</v>
      </c>
      <c r="E12" s="85">
        <v>48</v>
      </c>
      <c r="F12" s="85">
        <v>6</v>
      </c>
      <c r="G12" s="85">
        <v>0</v>
      </c>
    </row>
    <row r="13" spans="1:10" ht="15" customHeight="1" x14ac:dyDescent="0.25">
      <c r="A13" s="187" t="s">
        <v>321</v>
      </c>
      <c r="B13" s="85">
        <f t="shared" si="0"/>
        <v>1</v>
      </c>
      <c r="C13" s="85">
        <v>0</v>
      </c>
      <c r="D13" s="85">
        <v>1</v>
      </c>
      <c r="E13" s="85">
        <v>0</v>
      </c>
      <c r="F13" s="85">
        <v>0</v>
      </c>
      <c r="G13" s="85">
        <v>0</v>
      </c>
    </row>
    <row r="14" spans="1:10" ht="15" customHeight="1" x14ac:dyDescent="0.25">
      <c r="A14" s="187" t="s">
        <v>198</v>
      </c>
      <c r="B14" s="85">
        <f t="shared" si="0"/>
        <v>15</v>
      </c>
      <c r="C14" s="85">
        <v>0</v>
      </c>
      <c r="D14" s="85">
        <v>1</v>
      </c>
      <c r="E14" s="85">
        <v>14</v>
      </c>
      <c r="F14" s="85">
        <v>0</v>
      </c>
      <c r="G14" s="85">
        <v>0</v>
      </c>
    </row>
    <row r="15" spans="1:10" ht="15" customHeight="1" x14ac:dyDescent="0.25">
      <c r="A15" s="187" t="s">
        <v>256</v>
      </c>
      <c r="B15" s="85">
        <f t="shared" si="0"/>
        <v>2</v>
      </c>
      <c r="C15" s="85">
        <v>0</v>
      </c>
      <c r="D15" s="85">
        <v>1</v>
      </c>
      <c r="E15" s="85">
        <v>1</v>
      </c>
      <c r="F15" s="85">
        <v>0</v>
      </c>
      <c r="G15" s="85">
        <v>0</v>
      </c>
    </row>
    <row r="16" spans="1:10" ht="15" customHeight="1" x14ac:dyDescent="0.25">
      <c r="A16" s="187" t="s">
        <v>257</v>
      </c>
      <c r="B16" s="85">
        <f t="shared" si="0"/>
        <v>6</v>
      </c>
      <c r="C16" s="85">
        <v>1</v>
      </c>
      <c r="D16" s="85">
        <v>0</v>
      </c>
      <c r="E16" s="85">
        <v>4</v>
      </c>
      <c r="F16" s="85">
        <v>1</v>
      </c>
      <c r="G16" s="85">
        <v>0</v>
      </c>
    </row>
    <row r="17" spans="1:9" ht="15" customHeight="1" x14ac:dyDescent="0.25">
      <c r="A17" s="187" t="s">
        <v>259</v>
      </c>
      <c r="B17" s="85">
        <f t="shared" si="0"/>
        <v>6</v>
      </c>
      <c r="C17" s="85">
        <v>0</v>
      </c>
      <c r="D17" s="85">
        <v>0</v>
      </c>
      <c r="E17" s="85">
        <v>6</v>
      </c>
      <c r="F17" s="85">
        <v>0</v>
      </c>
      <c r="G17" s="85">
        <v>0</v>
      </c>
    </row>
    <row r="18" spans="1:9" ht="15" customHeight="1" x14ac:dyDescent="0.25">
      <c r="A18" s="187" t="s">
        <v>404</v>
      </c>
      <c r="B18" s="85">
        <f t="shared" si="0"/>
        <v>2</v>
      </c>
      <c r="C18" s="85">
        <v>0</v>
      </c>
      <c r="D18" s="85">
        <v>0</v>
      </c>
      <c r="E18" s="85">
        <v>2</v>
      </c>
      <c r="F18" s="85">
        <v>0</v>
      </c>
      <c r="G18" s="85">
        <v>0</v>
      </c>
    </row>
    <row r="19" spans="1:9" ht="15" customHeight="1" x14ac:dyDescent="0.25">
      <c r="A19" s="187" t="s">
        <v>390</v>
      </c>
      <c r="B19" s="85">
        <f t="shared" si="0"/>
        <v>65</v>
      </c>
      <c r="C19" s="85">
        <v>3</v>
      </c>
      <c r="D19" s="85">
        <v>2</v>
      </c>
      <c r="E19" s="85">
        <v>58</v>
      </c>
      <c r="F19" s="85">
        <v>2</v>
      </c>
      <c r="G19" s="85">
        <v>0</v>
      </c>
    </row>
    <row r="20" spans="1:9" ht="15" customHeight="1" x14ac:dyDescent="0.25">
      <c r="A20" s="190" t="s">
        <v>330</v>
      </c>
      <c r="B20" s="85">
        <f t="shared" si="0"/>
        <v>1</v>
      </c>
      <c r="C20" s="85">
        <v>0</v>
      </c>
      <c r="D20" s="85">
        <v>0</v>
      </c>
      <c r="E20" s="85">
        <v>1</v>
      </c>
      <c r="F20" s="85">
        <v>0</v>
      </c>
      <c r="G20" s="85">
        <v>0</v>
      </c>
    </row>
    <row r="21" spans="1:9" ht="15" customHeight="1" x14ac:dyDescent="0.25">
      <c r="A21" s="187" t="s">
        <v>333</v>
      </c>
      <c r="B21" s="85">
        <f t="shared" si="0"/>
        <v>2</v>
      </c>
      <c r="C21" s="85">
        <v>0</v>
      </c>
      <c r="D21" s="85">
        <v>0</v>
      </c>
      <c r="E21" s="85">
        <v>2</v>
      </c>
      <c r="F21" s="85">
        <v>0</v>
      </c>
      <c r="G21" s="85">
        <v>0</v>
      </c>
    </row>
    <row r="22" spans="1:9" ht="15" customHeight="1" x14ac:dyDescent="0.25">
      <c r="A22" s="187" t="s">
        <v>335</v>
      </c>
      <c r="B22" s="85">
        <f t="shared" si="0"/>
        <v>1</v>
      </c>
      <c r="C22" s="85">
        <v>0</v>
      </c>
      <c r="D22" s="85">
        <v>0</v>
      </c>
      <c r="E22" s="85">
        <v>1</v>
      </c>
      <c r="F22" s="85">
        <v>0</v>
      </c>
      <c r="G22" s="85">
        <v>0</v>
      </c>
    </row>
    <row r="23" spans="1:9" ht="15" customHeight="1" x14ac:dyDescent="0.25">
      <c r="A23" s="187" t="s">
        <v>336</v>
      </c>
      <c r="B23" s="85">
        <f t="shared" si="0"/>
        <v>2</v>
      </c>
      <c r="C23" s="85">
        <v>0</v>
      </c>
      <c r="D23" s="85">
        <v>0</v>
      </c>
      <c r="E23" s="85">
        <v>2</v>
      </c>
      <c r="F23" s="85">
        <v>0</v>
      </c>
      <c r="G23" s="85">
        <v>0</v>
      </c>
    </row>
    <row r="24" spans="1:9" ht="15" customHeight="1" thickBot="1" x14ac:dyDescent="0.3">
      <c r="A24" s="188" t="s">
        <v>337</v>
      </c>
      <c r="B24" s="154">
        <f t="shared" si="0"/>
        <v>1</v>
      </c>
      <c r="C24" s="154">
        <v>0</v>
      </c>
      <c r="D24" s="154">
        <v>1</v>
      </c>
      <c r="E24" s="154">
        <v>0</v>
      </c>
      <c r="F24" s="154">
        <v>0</v>
      </c>
      <c r="G24" s="154">
        <v>0</v>
      </c>
    </row>
    <row r="25" spans="1:9" ht="15" customHeight="1" x14ac:dyDescent="0.25">
      <c r="A25" s="318" t="s">
        <v>346</v>
      </c>
      <c r="B25" s="318"/>
      <c r="C25" s="318"/>
      <c r="D25" s="318"/>
      <c r="E25" s="181"/>
      <c r="F25" s="2"/>
      <c r="G25" s="2"/>
    </row>
    <row r="26" spans="1:9" ht="15" customHeight="1" x14ac:dyDescent="0.2">
      <c r="A26" s="62" t="s">
        <v>392</v>
      </c>
      <c r="B26" s="62"/>
      <c r="C26" s="62"/>
      <c r="D26" s="62"/>
      <c r="E26" s="62"/>
      <c r="F26" s="62"/>
      <c r="G26" s="38"/>
      <c r="H26" s="38"/>
      <c r="I26" s="38"/>
    </row>
    <row r="27" spans="1:9" ht="15" customHeight="1" x14ac:dyDescent="0.2">
      <c r="A27" s="62" t="s">
        <v>393</v>
      </c>
      <c r="B27" s="62"/>
      <c r="C27" s="62"/>
      <c r="D27" s="62"/>
      <c r="E27" s="62"/>
      <c r="F27" s="62"/>
      <c r="G27" s="38"/>
      <c r="H27" s="38"/>
      <c r="I27" s="38"/>
    </row>
    <row r="28" spans="1:9" ht="27" customHeight="1" x14ac:dyDescent="0.2">
      <c r="A28" s="306" t="s">
        <v>394</v>
      </c>
      <c r="B28" s="306"/>
      <c r="C28" s="306"/>
      <c r="D28" s="306"/>
      <c r="E28" s="306"/>
      <c r="F28" s="306"/>
      <c r="G28" s="306"/>
      <c r="H28" s="148"/>
      <c r="I28" s="148"/>
    </row>
    <row r="29" spans="1:9" ht="15" customHeight="1" x14ac:dyDescent="0.25">
      <c r="A29" s="309" t="s">
        <v>253</v>
      </c>
      <c r="B29" s="309"/>
      <c r="C29" s="309"/>
      <c r="D29" s="309"/>
      <c r="E29" s="309"/>
      <c r="F29" s="309"/>
      <c r="G29" s="309"/>
    </row>
  </sheetData>
  <mergeCells count="4">
    <mergeCell ref="A28:G28"/>
    <mergeCell ref="A29:G29"/>
    <mergeCell ref="A25:D25"/>
    <mergeCell ref="I2:I3"/>
  </mergeCells>
  <hyperlinks>
    <hyperlink ref="I2" location="INDICE!A1" display="INDICE" xr:uid="{AA1E0A42-00DA-40B9-B0E5-8FD5D2C49644}"/>
    <hyperlink ref="I2:I3" location="Contenido!A1" display="Contenido" xr:uid="{D03061EF-0E65-40E1-9E9C-F29EA98FEF13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F75C-2902-438F-946F-45CB87F09BC3}">
  <sheetPr codeName="Hoja58">
    <tabColor rgb="FFF2DAB1"/>
    <pageSetUpPr fitToPage="1"/>
  </sheetPr>
  <dimension ref="A1:I24"/>
  <sheetViews>
    <sheetView showGridLines="0" zoomScaleNormal="100" zoomScaleSheetLayoutView="100" workbookViewId="0">
      <selection activeCell="H2" sqref="H2:H3"/>
    </sheetView>
  </sheetViews>
  <sheetFormatPr baseColWidth="10" defaultColWidth="11.42578125" defaultRowHeight="15" customHeight="1" x14ac:dyDescent="0.2"/>
  <cols>
    <col min="1" max="1" width="42.85546875" style="1" customWidth="1"/>
    <col min="2" max="2" width="11" style="1" customWidth="1"/>
    <col min="3" max="4" width="11" style="29" customWidth="1"/>
    <col min="5" max="6" width="11" style="1" customWidth="1"/>
    <col min="7" max="41" width="10.7109375" style="2" customWidth="1"/>
    <col min="42" max="16384" width="11.42578125" style="2"/>
  </cols>
  <sheetData>
    <row r="1" spans="1:9" ht="15" customHeight="1" x14ac:dyDescent="0.2">
      <c r="A1" s="156" t="s">
        <v>414</v>
      </c>
      <c r="B1" s="156"/>
      <c r="C1" s="156"/>
      <c r="D1" s="156"/>
      <c r="E1" s="156"/>
      <c r="F1" s="156"/>
      <c r="G1" s="1"/>
      <c r="H1" s="1"/>
      <c r="I1" s="1"/>
    </row>
    <row r="2" spans="1:9" ht="15" customHeight="1" x14ac:dyDescent="0.2">
      <c r="A2" s="156" t="s">
        <v>308</v>
      </c>
      <c r="B2" s="156"/>
      <c r="C2" s="156"/>
      <c r="D2" s="156"/>
      <c r="E2" s="156"/>
      <c r="F2" s="156"/>
      <c r="G2" s="1"/>
      <c r="H2" s="317" t="s">
        <v>0</v>
      </c>
      <c r="I2" s="1"/>
    </row>
    <row r="3" spans="1:9" ht="15" customHeight="1" x14ac:dyDescent="0.2">
      <c r="A3" s="156" t="s">
        <v>372</v>
      </c>
      <c r="B3" s="156"/>
      <c r="C3" s="156"/>
      <c r="D3" s="156"/>
      <c r="E3" s="156"/>
      <c r="F3" s="156"/>
      <c r="G3" s="1"/>
      <c r="H3" s="317"/>
      <c r="I3" s="1"/>
    </row>
    <row r="4" spans="1:9" ht="15" customHeight="1" x14ac:dyDescent="0.2">
      <c r="A4" s="156" t="s">
        <v>388</v>
      </c>
      <c r="B4" s="156"/>
      <c r="C4" s="156"/>
      <c r="D4" s="156"/>
      <c r="E4" s="156"/>
      <c r="F4" s="156"/>
      <c r="G4" s="1"/>
      <c r="H4" s="1"/>
      <c r="I4" s="1"/>
    </row>
    <row r="5" spans="1:9" ht="15" customHeight="1" x14ac:dyDescent="0.2">
      <c r="A5" s="156" t="s">
        <v>357</v>
      </c>
      <c r="B5" s="156"/>
      <c r="C5" s="156"/>
      <c r="D5" s="156"/>
      <c r="E5" s="156"/>
      <c r="F5" s="156"/>
      <c r="G5" s="1"/>
      <c r="H5" s="1"/>
      <c r="I5" s="1"/>
    </row>
    <row r="6" spans="1:9" ht="15" customHeight="1" x14ac:dyDescent="0.2">
      <c r="A6" s="156" t="s">
        <v>410</v>
      </c>
      <c r="B6" s="156"/>
      <c r="C6" s="156"/>
      <c r="D6" s="156"/>
      <c r="E6" s="156"/>
      <c r="F6" s="156"/>
    </row>
    <row r="7" spans="1:9" ht="44.25" customHeight="1" x14ac:dyDescent="0.25">
      <c r="A7" s="95" t="s">
        <v>318</v>
      </c>
      <c r="B7" s="83" t="s">
        <v>310</v>
      </c>
      <c r="C7" s="83" t="s">
        <v>389</v>
      </c>
      <c r="D7" s="83" t="s">
        <v>201</v>
      </c>
      <c r="E7" s="83" t="s">
        <v>203</v>
      </c>
      <c r="F7" s="83" t="s">
        <v>206</v>
      </c>
      <c r="H7" s="60"/>
    </row>
    <row r="8" spans="1:9" ht="9" customHeight="1" x14ac:dyDescent="0.25">
      <c r="A8" s="57"/>
      <c r="B8" s="58"/>
      <c r="C8" s="58"/>
      <c r="D8" s="58"/>
      <c r="E8" s="58"/>
      <c r="F8" s="58"/>
      <c r="H8" s="60"/>
    </row>
    <row r="9" spans="1:9" ht="15" customHeight="1" x14ac:dyDescent="0.2">
      <c r="A9" s="3" t="s">
        <v>310</v>
      </c>
      <c r="B9" s="84">
        <f t="shared" ref="B9:B19" si="0">SUM(C9:F9)</f>
        <v>172</v>
      </c>
      <c r="C9" s="84">
        <f t="shared" ref="C9:F9" si="1">SUM(C10:C19)</f>
        <v>10</v>
      </c>
      <c r="D9" s="84">
        <f t="shared" si="1"/>
        <v>43</v>
      </c>
      <c r="E9" s="84">
        <f t="shared" si="1"/>
        <v>109</v>
      </c>
      <c r="F9" s="84">
        <f t="shared" si="1"/>
        <v>10</v>
      </c>
    </row>
    <row r="10" spans="1:9" ht="15" customHeight="1" x14ac:dyDescent="0.2">
      <c r="A10" s="187" t="s">
        <v>197</v>
      </c>
      <c r="B10" s="85">
        <f t="shared" si="0"/>
        <v>36</v>
      </c>
      <c r="C10" s="85">
        <v>8</v>
      </c>
      <c r="D10" s="85">
        <v>12</v>
      </c>
      <c r="E10" s="85">
        <v>15</v>
      </c>
      <c r="F10" s="85">
        <v>1</v>
      </c>
    </row>
    <row r="11" spans="1:9" ht="15" customHeight="1" x14ac:dyDescent="0.2">
      <c r="A11" s="187" t="s">
        <v>319</v>
      </c>
      <c r="B11" s="85">
        <f t="shared" si="0"/>
        <v>11</v>
      </c>
      <c r="C11" s="85">
        <v>0</v>
      </c>
      <c r="D11" s="85">
        <v>1</v>
      </c>
      <c r="E11" s="85">
        <v>9</v>
      </c>
      <c r="F11" s="85">
        <v>1</v>
      </c>
    </row>
    <row r="12" spans="1:9" ht="15" customHeight="1" x14ac:dyDescent="0.2">
      <c r="A12" s="187" t="s">
        <v>320</v>
      </c>
      <c r="B12" s="85">
        <f t="shared" si="0"/>
        <v>91</v>
      </c>
      <c r="C12" s="85">
        <v>2</v>
      </c>
      <c r="D12" s="85">
        <v>22</v>
      </c>
      <c r="E12" s="85">
        <v>59</v>
      </c>
      <c r="F12" s="85">
        <v>8</v>
      </c>
    </row>
    <row r="13" spans="1:9" ht="15" customHeight="1" x14ac:dyDescent="0.2">
      <c r="A13" s="187" t="s">
        <v>321</v>
      </c>
      <c r="B13" s="85">
        <f t="shared" si="0"/>
        <v>2</v>
      </c>
      <c r="C13" s="85">
        <v>0</v>
      </c>
      <c r="D13" s="85">
        <v>1</v>
      </c>
      <c r="E13" s="85">
        <v>1</v>
      </c>
      <c r="F13" s="85">
        <v>0</v>
      </c>
    </row>
    <row r="14" spans="1:9" ht="15" customHeight="1" x14ac:dyDescent="0.2">
      <c r="A14" s="187" t="s">
        <v>256</v>
      </c>
      <c r="B14" s="85">
        <f t="shared" si="0"/>
        <v>7</v>
      </c>
      <c r="C14" s="85">
        <v>0</v>
      </c>
      <c r="D14" s="85">
        <v>6</v>
      </c>
      <c r="E14" s="85">
        <v>1</v>
      </c>
      <c r="F14" s="85">
        <v>0</v>
      </c>
    </row>
    <row r="15" spans="1:9" ht="15" customHeight="1" x14ac:dyDescent="0.2">
      <c r="A15" s="187" t="s">
        <v>259</v>
      </c>
      <c r="B15" s="85">
        <f t="shared" si="0"/>
        <v>5</v>
      </c>
      <c r="C15" s="85">
        <v>0</v>
      </c>
      <c r="D15" s="85">
        <v>0</v>
      </c>
      <c r="E15" s="85">
        <v>5</v>
      </c>
      <c r="F15" s="85">
        <v>0</v>
      </c>
    </row>
    <row r="16" spans="1:9" ht="15" customHeight="1" x14ac:dyDescent="0.2">
      <c r="A16" s="190" t="s">
        <v>329</v>
      </c>
      <c r="B16" s="85">
        <f t="shared" si="0"/>
        <v>1</v>
      </c>
      <c r="C16" s="85">
        <v>0</v>
      </c>
      <c r="D16" s="85">
        <v>0</v>
      </c>
      <c r="E16" s="85">
        <v>1</v>
      </c>
      <c r="F16" s="85">
        <v>0</v>
      </c>
    </row>
    <row r="17" spans="1:9" ht="15" customHeight="1" x14ac:dyDescent="0.2">
      <c r="A17" s="187" t="s">
        <v>331</v>
      </c>
      <c r="B17" s="85">
        <f t="shared" si="0"/>
        <v>10</v>
      </c>
      <c r="C17" s="85">
        <v>0</v>
      </c>
      <c r="D17" s="85">
        <v>1</v>
      </c>
      <c r="E17" s="85">
        <v>9</v>
      </c>
      <c r="F17" s="85">
        <v>0</v>
      </c>
    </row>
    <row r="18" spans="1:9" ht="15" customHeight="1" x14ac:dyDescent="0.2">
      <c r="A18" s="187" t="s">
        <v>332</v>
      </c>
      <c r="B18" s="85">
        <f t="shared" si="0"/>
        <v>8</v>
      </c>
      <c r="C18" s="85">
        <v>0</v>
      </c>
      <c r="D18" s="85">
        <v>0</v>
      </c>
      <c r="E18" s="85">
        <v>8</v>
      </c>
      <c r="F18" s="85">
        <v>0</v>
      </c>
    </row>
    <row r="19" spans="1:9" ht="15" customHeight="1" thickBot="1" x14ac:dyDescent="0.25">
      <c r="A19" s="188" t="s">
        <v>333</v>
      </c>
      <c r="B19" s="154">
        <f t="shared" si="0"/>
        <v>1</v>
      </c>
      <c r="C19" s="154">
        <v>0</v>
      </c>
      <c r="D19" s="154">
        <v>0</v>
      </c>
      <c r="E19" s="154">
        <v>1</v>
      </c>
      <c r="F19" s="154">
        <v>0</v>
      </c>
    </row>
    <row r="20" spans="1:9" ht="15" customHeight="1" x14ac:dyDescent="0.25">
      <c r="A20" s="318" t="s">
        <v>346</v>
      </c>
      <c r="B20" s="318"/>
      <c r="C20" s="318"/>
      <c r="D20" s="318"/>
      <c r="E20" s="181"/>
      <c r="F20" s="2"/>
      <c r="H20" s="60"/>
    </row>
    <row r="21" spans="1:9" ht="15" customHeight="1" x14ac:dyDescent="0.2">
      <c r="A21" s="319" t="s">
        <v>392</v>
      </c>
      <c r="B21" s="319"/>
      <c r="C21" s="319"/>
      <c r="D21" s="319"/>
      <c r="E21" s="319"/>
      <c r="F21" s="319"/>
      <c r="G21" s="38"/>
      <c r="H21" s="38"/>
      <c r="I21" s="38"/>
    </row>
    <row r="22" spans="1:9" ht="15" customHeight="1" x14ac:dyDescent="0.2">
      <c r="A22" s="62" t="s">
        <v>393</v>
      </c>
      <c r="B22" s="62"/>
      <c r="C22" s="62"/>
      <c r="D22" s="62"/>
      <c r="E22" s="62"/>
      <c r="F22" s="62"/>
      <c r="G22" s="38"/>
      <c r="H22" s="38"/>
      <c r="I22" s="38"/>
    </row>
    <row r="23" spans="1:9" ht="37.5" customHeight="1" x14ac:dyDescent="0.2">
      <c r="A23" s="306" t="s">
        <v>394</v>
      </c>
      <c r="B23" s="306"/>
      <c r="C23" s="306"/>
      <c r="D23" s="306"/>
      <c r="E23" s="306"/>
      <c r="F23" s="306"/>
      <c r="G23" s="148"/>
      <c r="H23" s="148"/>
      <c r="I23" s="148"/>
    </row>
    <row r="24" spans="1:9" ht="15" customHeight="1" x14ac:dyDescent="0.25">
      <c r="A24" s="309" t="s">
        <v>253</v>
      </c>
      <c r="B24" s="309"/>
      <c r="C24" s="309"/>
      <c r="D24" s="309"/>
      <c r="E24" s="309"/>
      <c r="F24" s="309"/>
      <c r="H24" s="60"/>
    </row>
  </sheetData>
  <mergeCells count="5">
    <mergeCell ref="A23:F23"/>
    <mergeCell ref="A24:F24"/>
    <mergeCell ref="A20:D20"/>
    <mergeCell ref="A21:F21"/>
    <mergeCell ref="H2:H3"/>
  </mergeCells>
  <hyperlinks>
    <hyperlink ref="H2" location="INDICE!A1" display="INDICE" xr:uid="{8EC0CEC1-D7D6-4052-AD6D-4D2829AE35EE}"/>
    <hyperlink ref="H2:H3" location="Contenido!A1" display="Contenido" xr:uid="{2E2AFD47-5F28-4C60-A4C2-E2DE07EFA05B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DC112-8300-49C0-B19B-D5B05398C455}">
  <sheetPr codeName="Hoja59">
    <tabColor rgb="FFF2DAB1"/>
    <pageSetUpPr fitToPage="1"/>
  </sheetPr>
  <dimension ref="A1:I28"/>
  <sheetViews>
    <sheetView showGridLines="0" zoomScaleNormal="100" zoomScaleSheetLayoutView="100" workbookViewId="0">
      <selection activeCell="H2" sqref="H2:H3"/>
    </sheetView>
  </sheetViews>
  <sheetFormatPr baseColWidth="10" defaultColWidth="11.42578125" defaultRowHeight="15" customHeight="1" x14ac:dyDescent="0.2"/>
  <cols>
    <col min="1" max="1" width="61.7109375" style="1" customWidth="1"/>
    <col min="2" max="2" width="11" style="1" customWidth="1"/>
    <col min="3" max="4" width="11" style="29" customWidth="1"/>
    <col min="5" max="6" width="11" style="1" customWidth="1"/>
    <col min="7" max="41" width="10.7109375" style="2" customWidth="1"/>
    <col min="42" max="16384" width="11.42578125" style="2"/>
  </cols>
  <sheetData>
    <row r="1" spans="1:9" ht="15" customHeight="1" x14ac:dyDescent="0.2">
      <c r="A1" s="156" t="s">
        <v>415</v>
      </c>
      <c r="B1" s="156"/>
      <c r="C1" s="156"/>
      <c r="D1" s="156"/>
      <c r="E1" s="156"/>
      <c r="F1" s="156"/>
      <c r="G1" s="1"/>
      <c r="H1" s="1"/>
      <c r="I1" s="1"/>
    </row>
    <row r="2" spans="1:9" ht="15" customHeight="1" x14ac:dyDescent="0.2">
      <c r="A2" s="156" t="s">
        <v>308</v>
      </c>
      <c r="B2" s="156"/>
      <c r="C2" s="156"/>
      <c r="D2" s="156"/>
      <c r="E2" s="156"/>
      <c r="F2" s="156"/>
      <c r="G2" s="1"/>
      <c r="H2" s="317" t="s">
        <v>0</v>
      </c>
      <c r="I2" s="1"/>
    </row>
    <row r="3" spans="1:9" ht="15" customHeight="1" x14ac:dyDescent="0.2">
      <c r="A3" s="156" t="s">
        <v>377</v>
      </c>
      <c r="B3" s="156"/>
      <c r="C3" s="156"/>
      <c r="D3" s="156"/>
      <c r="E3" s="156"/>
      <c r="F3" s="156"/>
      <c r="G3" s="1"/>
      <c r="H3" s="317"/>
      <c r="I3" s="1"/>
    </row>
    <row r="4" spans="1:9" ht="15" customHeight="1" x14ac:dyDescent="0.2">
      <c r="A4" s="156" t="s">
        <v>388</v>
      </c>
      <c r="B4" s="156"/>
      <c r="C4" s="156"/>
      <c r="D4" s="156"/>
      <c r="E4" s="156"/>
      <c r="F4" s="156"/>
      <c r="G4" s="1"/>
      <c r="H4" s="1"/>
      <c r="I4" s="1"/>
    </row>
    <row r="5" spans="1:9" ht="15" customHeight="1" x14ac:dyDescent="0.2">
      <c r="A5" s="156" t="s">
        <v>194</v>
      </c>
      <c r="B5" s="156"/>
      <c r="C5" s="156"/>
      <c r="D5" s="156"/>
      <c r="E5" s="156"/>
      <c r="F5" s="156"/>
      <c r="G5" s="1"/>
      <c r="H5" s="1"/>
      <c r="I5" s="1"/>
    </row>
    <row r="6" spans="1:9" ht="15" customHeight="1" x14ac:dyDescent="0.2">
      <c r="A6" s="156" t="s">
        <v>410</v>
      </c>
      <c r="B6" s="156"/>
      <c r="C6" s="156"/>
      <c r="D6" s="156"/>
      <c r="E6" s="156"/>
      <c r="F6" s="156"/>
    </row>
    <row r="7" spans="1:9" ht="44.25" customHeight="1" x14ac:dyDescent="0.25">
      <c r="A7" s="95" t="s">
        <v>318</v>
      </c>
      <c r="B7" s="83" t="s">
        <v>310</v>
      </c>
      <c r="C7" s="83" t="s">
        <v>389</v>
      </c>
      <c r="D7" s="83" t="s">
        <v>201</v>
      </c>
      <c r="E7" s="83" t="s">
        <v>203</v>
      </c>
      <c r="F7" s="83" t="s">
        <v>206</v>
      </c>
      <c r="H7" s="60"/>
    </row>
    <row r="8" spans="1:9" ht="9" customHeight="1" x14ac:dyDescent="0.25">
      <c r="A8" s="57"/>
      <c r="B8" s="58"/>
      <c r="C8" s="58"/>
      <c r="D8" s="58"/>
      <c r="E8" s="58"/>
      <c r="F8" s="58"/>
      <c r="H8" s="60"/>
    </row>
    <row r="9" spans="1:9" ht="15" customHeight="1" x14ac:dyDescent="0.2">
      <c r="A9" s="3" t="s">
        <v>310</v>
      </c>
      <c r="B9" s="84">
        <f t="shared" ref="B9:B23" si="0">SUM(C9:F9)</f>
        <v>318</v>
      </c>
      <c r="C9" s="84">
        <f t="shared" ref="C9:F9" si="1">SUM(C10:C23)</f>
        <v>14</v>
      </c>
      <c r="D9" s="84">
        <f t="shared" si="1"/>
        <v>76</v>
      </c>
      <c r="E9" s="84">
        <f t="shared" si="1"/>
        <v>217</v>
      </c>
      <c r="F9" s="84">
        <f t="shared" si="1"/>
        <v>11</v>
      </c>
    </row>
    <row r="10" spans="1:9" ht="15" customHeight="1" x14ac:dyDescent="0.2">
      <c r="A10" s="190" t="s">
        <v>197</v>
      </c>
      <c r="B10" s="85">
        <f t="shared" si="0"/>
        <v>42</v>
      </c>
      <c r="C10" s="85">
        <v>9</v>
      </c>
      <c r="D10" s="85">
        <v>8</v>
      </c>
      <c r="E10" s="85">
        <v>23</v>
      </c>
      <c r="F10" s="85">
        <v>2</v>
      </c>
    </row>
    <row r="11" spans="1:9" ht="15" customHeight="1" x14ac:dyDescent="0.2">
      <c r="A11" s="190" t="s">
        <v>319</v>
      </c>
      <c r="B11" s="85">
        <f t="shared" si="0"/>
        <v>43</v>
      </c>
      <c r="C11" s="85">
        <v>2</v>
      </c>
      <c r="D11" s="85">
        <v>18</v>
      </c>
      <c r="E11" s="85">
        <v>22</v>
      </c>
      <c r="F11" s="85">
        <v>1</v>
      </c>
    </row>
    <row r="12" spans="1:9" ht="15" customHeight="1" x14ac:dyDescent="0.2">
      <c r="A12" s="190" t="s">
        <v>320</v>
      </c>
      <c r="B12" s="85">
        <f t="shared" si="0"/>
        <v>44</v>
      </c>
      <c r="C12" s="85">
        <v>1</v>
      </c>
      <c r="D12" s="85">
        <v>22</v>
      </c>
      <c r="E12" s="85">
        <v>20</v>
      </c>
      <c r="F12" s="85">
        <v>1</v>
      </c>
    </row>
    <row r="13" spans="1:9" ht="15" customHeight="1" x14ac:dyDescent="0.2">
      <c r="A13" s="190" t="s">
        <v>198</v>
      </c>
      <c r="B13" s="85">
        <f t="shared" si="0"/>
        <v>18</v>
      </c>
      <c r="C13" s="85">
        <v>1</v>
      </c>
      <c r="D13" s="85">
        <v>2</v>
      </c>
      <c r="E13" s="85">
        <v>15</v>
      </c>
      <c r="F13" s="85">
        <v>0</v>
      </c>
    </row>
    <row r="14" spans="1:9" ht="15" customHeight="1" x14ac:dyDescent="0.2">
      <c r="A14" s="190" t="s">
        <v>256</v>
      </c>
      <c r="B14" s="85">
        <f t="shared" si="0"/>
        <v>19</v>
      </c>
      <c r="C14" s="85">
        <v>0</v>
      </c>
      <c r="D14" s="85">
        <v>3</v>
      </c>
      <c r="E14" s="85">
        <v>16</v>
      </c>
      <c r="F14" s="85">
        <v>0</v>
      </c>
    </row>
    <row r="15" spans="1:9" ht="15" customHeight="1" x14ac:dyDescent="0.2">
      <c r="A15" s="190" t="s">
        <v>257</v>
      </c>
      <c r="B15" s="85">
        <f t="shared" si="0"/>
        <v>49</v>
      </c>
      <c r="C15" s="85">
        <v>1</v>
      </c>
      <c r="D15" s="85">
        <v>13</v>
      </c>
      <c r="E15" s="85">
        <v>35</v>
      </c>
      <c r="F15" s="85">
        <v>0</v>
      </c>
    </row>
    <row r="16" spans="1:9" ht="15" customHeight="1" x14ac:dyDescent="0.2">
      <c r="A16" s="190" t="s">
        <v>259</v>
      </c>
      <c r="B16" s="85">
        <f t="shared" si="0"/>
        <v>54</v>
      </c>
      <c r="C16" s="85">
        <v>0</v>
      </c>
      <c r="D16" s="85">
        <v>3</v>
      </c>
      <c r="E16" s="85">
        <v>47</v>
      </c>
      <c r="F16" s="85">
        <v>4</v>
      </c>
    </row>
    <row r="17" spans="1:9" ht="15" customHeight="1" x14ac:dyDescent="0.2">
      <c r="A17" s="190" t="s">
        <v>404</v>
      </c>
      <c r="B17" s="85">
        <f t="shared" si="0"/>
        <v>7</v>
      </c>
      <c r="C17" s="85">
        <v>0</v>
      </c>
      <c r="D17" s="85">
        <v>0</v>
      </c>
      <c r="E17" s="85">
        <v>7</v>
      </c>
      <c r="F17" s="85">
        <v>0</v>
      </c>
    </row>
    <row r="18" spans="1:9" ht="15" customHeight="1" x14ac:dyDescent="0.2">
      <c r="A18" s="190" t="s">
        <v>390</v>
      </c>
      <c r="B18" s="85">
        <f t="shared" si="0"/>
        <v>20</v>
      </c>
      <c r="C18" s="85">
        <v>0</v>
      </c>
      <c r="D18" s="85">
        <v>2</v>
      </c>
      <c r="E18" s="85">
        <v>16</v>
      </c>
      <c r="F18" s="85">
        <v>2</v>
      </c>
    </row>
    <row r="19" spans="1:9" ht="15" customHeight="1" x14ac:dyDescent="0.2">
      <c r="A19" s="190" t="s">
        <v>329</v>
      </c>
      <c r="B19" s="85">
        <f t="shared" si="0"/>
        <v>12</v>
      </c>
      <c r="C19" s="85">
        <v>0</v>
      </c>
      <c r="D19" s="85">
        <v>5</v>
      </c>
      <c r="E19" s="85">
        <v>6</v>
      </c>
      <c r="F19" s="85">
        <v>1</v>
      </c>
    </row>
    <row r="20" spans="1:9" ht="15" customHeight="1" x14ac:dyDescent="0.2">
      <c r="A20" s="190" t="s">
        <v>330</v>
      </c>
      <c r="B20" s="85">
        <f t="shared" si="0"/>
        <v>3</v>
      </c>
      <c r="C20" s="85">
        <v>0</v>
      </c>
      <c r="D20" s="85">
        <v>0</v>
      </c>
      <c r="E20" s="85">
        <v>3</v>
      </c>
      <c r="F20" s="85">
        <v>0</v>
      </c>
    </row>
    <row r="21" spans="1:9" ht="15" customHeight="1" x14ac:dyDescent="0.2">
      <c r="A21" s="190" t="s">
        <v>331</v>
      </c>
      <c r="B21" s="85">
        <f t="shared" si="0"/>
        <v>4</v>
      </c>
      <c r="C21" s="85">
        <v>0</v>
      </c>
      <c r="D21" s="85">
        <v>0</v>
      </c>
      <c r="E21" s="85">
        <v>4</v>
      </c>
      <c r="F21" s="85">
        <v>0</v>
      </c>
    </row>
    <row r="22" spans="1:9" ht="15" customHeight="1" x14ac:dyDescent="0.2">
      <c r="A22" s="190" t="s">
        <v>335</v>
      </c>
      <c r="B22" s="85">
        <f t="shared" si="0"/>
        <v>1</v>
      </c>
      <c r="C22" s="85">
        <v>0</v>
      </c>
      <c r="D22" s="85">
        <v>0</v>
      </c>
      <c r="E22" s="85">
        <v>1</v>
      </c>
      <c r="F22" s="85">
        <v>0</v>
      </c>
    </row>
    <row r="23" spans="1:9" ht="15" customHeight="1" thickBot="1" x14ac:dyDescent="0.25">
      <c r="A23" s="191" t="s">
        <v>336</v>
      </c>
      <c r="B23" s="154">
        <f t="shared" si="0"/>
        <v>2</v>
      </c>
      <c r="C23" s="154">
        <v>0</v>
      </c>
      <c r="D23" s="154">
        <v>0</v>
      </c>
      <c r="E23" s="154">
        <v>2</v>
      </c>
      <c r="F23" s="154">
        <v>0</v>
      </c>
    </row>
    <row r="24" spans="1:9" ht="15" customHeight="1" x14ac:dyDescent="0.25">
      <c r="A24" s="318" t="s">
        <v>346</v>
      </c>
      <c r="B24" s="318"/>
      <c r="C24" s="318"/>
      <c r="D24" s="318"/>
      <c r="E24" s="181"/>
      <c r="F24" s="2"/>
      <c r="H24" s="60"/>
    </row>
    <row r="25" spans="1:9" ht="15" customHeight="1" x14ac:dyDescent="0.2">
      <c r="A25" s="319" t="s">
        <v>392</v>
      </c>
      <c r="B25" s="319"/>
      <c r="C25" s="319"/>
      <c r="D25" s="319"/>
      <c r="E25" s="319"/>
      <c r="F25" s="319"/>
      <c r="G25" s="38"/>
      <c r="H25" s="38"/>
      <c r="I25" s="38"/>
    </row>
    <row r="26" spans="1:9" ht="15" customHeight="1" x14ac:dyDescent="0.2">
      <c r="A26" s="62" t="s">
        <v>393</v>
      </c>
      <c r="B26" s="62"/>
      <c r="C26" s="62"/>
      <c r="D26" s="62"/>
      <c r="E26" s="62"/>
      <c r="F26" s="62"/>
      <c r="G26" s="38"/>
      <c r="H26" s="38"/>
      <c r="I26" s="38"/>
    </row>
    <row r="27" spans="1:9" ht="26.25" customHeight="1" x14ac:dyDescent="0.2">
      <c r="A27" s="306" t="s">
        <v>394</v>
      </c>
      <c r="B27" s="306"/>
      <c r="C27" s="306"/>
      <c r="D27" s="306"/>
      <c r="E27" s="306"/>
      <c r="F27" s="306"/>
      <c r="G27" s="148"/>
      <c r="H27" s="148"/>
      <c r="I27" s="148"/>
    </row>
    <row r="28" spans="1:9" ht="15" customHeight="1" x14ac:dyDescent="0.25">
      <c r="A28" s="309" t="s">
        <v>253</v>
      </c>
      <c r="B28" s="309"/>
      <c r="C28" s="309"/>
      <c r="D28" s="309"/>
      <c r="E28" s="309"/>
      <c r="F28" s="309"/>
      <c r="H28" s="60"/>
    </row>
  </sheetData>
  <mergeCells count="5">
    <mergeCell ref="A27:F27"/>
    <mergeCell ref="A28:F28"/>
    <mergeCell ref="A24:D24"/>
    <mergeCell ref="A25:F25"/>
    <mergeCell ref="H2:H3"/>
  </mergeCells>
  <hyperlinks>
    <hyperlink ref="H2" location="INDICE!A1" display="INDICE" xr:uid="{20A72832-32D1-45F3-8224-76E0BF2DF7C8}"/>
    <hyperlink ref="H2:H3" location="Contenido!A1" display="Contenido" xr:uid="{27263F0F-520B-43FE-AB04-6CBDF7EC17CB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Hoja60">
    <tabColor rgb="FF182951"/>
    <pageSetUpPr fitToPage="1"/>
  </sheetPr>
  <dimension ref="A2:J33"/>
  <sheetViews>
    <sheetView showGridLines="0" zoomScaleNormal="100" zoomScaleSheetLayoutView="100" workbookViewId="0">
      <selection activeCell="L1" sqref="B1:AF3"/>
    </sheetView>
  </sheetViews>
  <sheetFormatPr baseColWidth="10" defaultColWidth="11.42578125" defaultRowHeight="12.75" customHeight="1" x14ac:dyDescent="0.2"/>
  <cols>
    <col min="1" max="1" width="5.7109375" style="26" customWidth="1"/>
    <col min="2" max="8" width="11.42578125" style="26"/>
    <col min="9" max="9" width="5.7109375" style="26" customWidth="1"/>
    <col min="10" max="16384" width="11.42578125" style="26"/>
  </cols>
  <sheetData>
    <row r="2" spans="1:10" ht="12.75" customHeight="1" x14ac:dyDescent="0.2">
      <c r="B2" s="86"/>
      <c r="C2" s="87"/>
      <c r="D2" s="87"/>
      <c r="E2" s="87"/>
      <c r="F2" s="87"/>
      <c r="G2" s="87"/>
      <c r="H2" s="88"/>
      <c r="J2" s="281" t="s">
        <v>0</v>
      </c>
    </row>
    <row r="3" spans="1:10" ht="12.75" customHeight="1" x14ac:dyDescent="0.2">
      <c r="B3" s="89"/>
      <c r="C3" s="90"/>
      <c r="D3" s="90"/>
      <c r="E3" s="90"/>
      <c r="F3" s="90"/>
      <c r="G3" s="90"/>
      <c r="H3" s="91"/>
      <c r="J3" s="281"/>
    </row>
    <row r="4" spans="1:10" ht="12.75" customHeight="1" x14ac:dyDescent="0.2">
      <c r="B4" s="89"/>
      <c r="C4" s="90"/>
      <c r="D4" s="90"/>
      <c r="E4" s="90"/>
      <c r="F4" s="90"/>
      <c r="G4" s="90"/>
      <c r="H4" s="91"/>
    </row>
    <row r="5" spans="1:10" ht="12.75" customHeight="1" x14ac:dyDescent="0.2">
      <c r="B5" s="89"/>
      <c r="C5" s="90"/>
      <c r="D5" s="90"/>
      <c r="E5" s="90"/>
      <c r="F5" s="90"/>
      <c r="G5" s="90"/>
      <c r="H5" s="91"/>
    </row>
    <row r="6" spans="1:10" ht="12.75" customHeight="1" x14ac:dyDescent="0.2">
      <c r="B6" s="89"/>
      <c r="C6" s="90"/>
      <c r="D6" s="90"/>
      <c r="E6" s="90"/>
      <c r="F6" s="90"/>
      <c r="G6" s="90"/>
      <c r="H6" s="91"/>
    </row>
    <row r="7" spans="1:10" ht="12.75" customHeight="1" x14ac:dyDescent="0.2">
      <c r="B7" s="89"/>
      <c r="C7" s="90"/>
      <c r="D7" s="90"/>
      <c r="E7" s="90"/>
      <c r="F7" s="90"/>
      <c r="G7" s="90"/>
      <c r="H7" s="91"/>
    </row>
    <row r="8" spans="1:10" ht="12.75" customHeight="1" x14ac:dyDescent="0.2">
      <c r="B8" s="89"/>
      <c r="C8" s="90"/>
      <c r="D8" s="90"/>
      <c r="E8" s="90"/>
      <c r="F8" s="90"/>
      <c r="G8" s="90"/>
      <c r="H8" s="91"/>
    </row>
    <row r="9" spans="1:10" ht="12.75" customHeight="1" x14ac:dyDescent="0.2">
      <c r="B9" s="89"/>
      <c r="C9" s="90"/>
      <c r="D9" s="90"/>
      <c r="E9" s="90"/>
      <c r="F9" s="90"/>
      <c r="G9" s="90"/>
      <c r="H9" s="91"/>
    </row>
    <row r="10" spans="1:10" ht="12.75" customHeight="1" x14ac:dyDescent="0.2">
      <c r="B10" s="300" t="s">
        <v>416</v>
      </c>
      <c r="C10" s="301"/>
      <c r="D10" s="301"/>
      <c r="E10" s="301"/>
      <c r="F10" s="301"/>
      <c r="G10" s="301"/>
      <c r="H10" s="302"/>
    </row>
    <row r="11" spans="1:10" ht="12.75" customHeight="1" x14ac:dyDescent="0.2">
      <c r="A11" s="27"/>
      <c r="B11" s="300"/>
      <c r="C11" s="301"/>
      <c r="D11" s="301"/>
      <c r="E11" s="301"/>
      <c r="F11" s="301"/>
      <c r="G11" s="301"/>
      <c r="H11" s="302"/>
      <c r="I11" s="27"/>
    </row>
    <row r="12" spans="1:10" ht="12.75" customHeight="1" x14ac:dyDescent="0.2">
      <c r="A12" s="27"/>
      <c r="B12" s="300"/>
      <c r="C12" s="301"/>
      <c r="D12" s="301"/>
      <c r="E12" s="301"/>
      <c r="F12" s="301"/>
      <c r="G12" s="301"/>
      <c r="H12" s="302"/>
      <c r="I12" s="27"/>
    </row>
    <row r="13" spans="1:10" ht="12.75" customHeight="1" x14ac:dyDescent="0.2">
      <c r="A13" s="27"/>
      <c r="B13" s="300"/>
      <c r="C13" s="301"/>
      <c r="D13" s="301"/>
      <c r="E13" s="301"/>
      <c r="F13" s="301"/>
      <c r="G13" s="301"/>
      <c r="H13" s="302"/>
      <c r="I13" s="27"/>
    </row>
    <row r="14" spans="1:10" ht="12.75" customHeight="1" x14ac:dyDescent="0.2">
      <c r="A14" s="27"/>
      <c r="B14" s="300"/>
      <c r="C14" s="301"/>
      <c r="D14" s="301"/>
      <c r="E14" s="301"/>
      <c r="F14" s="301"/>
      <c r="G14" s="301"/>
      <c r="H14" s="302"/>
      <c r="I14" s="27"/>
    </row>
    <row r="15" spans="1:10" ht="12.75" customHeight="1" x14ac:dyDescent="0.2">
      <c r="A15" s="27"/>
      <c r="B15" s="300"/>
      <c r="C15" s="301"/>
      <c r="D15" s="301"/>
      <c r="E15" s="301"/>
      <c r="F15" s="301"/>
      <c r="G15" s="301"/>
      <c r="H15" s="302"/>
      <c r="I15" s="27"/>
    </row>
    <row r="16" spans="1:10" ht="12.75" customHeight="1" x14ac:dyDescent="0.2">
      <c r="A16" s="27"/>
      <c r="B16" s="300"/>
      <c r="C16" s="301"/>
      <c r="D16" s="301"/>
      <c r="E16" s="301"/>
      <c r="F16" s="301"/>
      <c r="G16" s="301"/>
      <c r="H16" s="302"/>
      <c r="I16" s="27"/>
    </row>
    <row r="17" spans="1:9" ht="12.75" customHeight="1" x14ac:dyDescent="0.2">
      <c r="A17" s="27"/>
      <c r="B17" s="300"/>
      <c r="C17" s="301"/>
      <c r="D17" s="301"/>
      <c r="E17" s="301"/>
      <c r="F17" s="301"/>
      <c r="G17" s="301"/>
      <c r="H17" s="302"/>
      <c r="I17" s="27"/>
    </row>
    <row r="18" spans="1:9" ht="12.75" customHeight="1" x14ac:dyDescent="0.2">
      <c r="A18" s="27"/>
      <c r="B18" s="300"/>
      <c r="C18" s="301"/>
      <c r="D18" s="301"/>
      <c r="E18" s="301"/>
      <c r="F18" s="301"/>
      <c r="G18" s="301"/>
      <c r="H18" s="302"/>
      <c r="I18" s="27"/>
    </row>
    <row r="19" spans="1:9" ht="12.75" customHeight="1" x14ac:dyDescent="0.2">
      <c r="A19" s="27"/>
      <c r="B19" s="300"/>
      <c r="C19" s="301"/>
      <c r="D19" s="301"/>
      <c r="E19" s="301"/>
      <c r="F19" s="301"/>
      <c r="G19" s="301"/>
      <c r="H19" s="302"/>
      <c r="I19" s="27"/>
    </row>
    <row r="20" spans="1:9" ht="12.75" customHeight="1" x14ac:dyDescent="0.2">
      <c r="A20" s="27"/>
      <c r="B20" s="300"/>
      <c r="C20" s="301"/>
      <c r="D20" s="301"/>
      <c r="E20" s="301"/>
      <c r="F20" s="301"/>
      <c r="G20" s="301"/>
      <c r="H20" s="302"/>
      <c r="I20" s="27"/>
    </row>
    <row r="21" spans="1:9" ht="12.75" customHeight="1" x14ac:dyDescent="0.2">
      <c r="A21" s="27"/>
      <c r="B21" s="300"/>
      <c r="C21" s="301"/>
      <c r="D21" s="301"/>
      <c r="E21" s="301"/>
      <c r="F21" s="301"/>
      <c r="G21" s="301"/>
      <c r="H21" s="302"/>
      <c r="I21" s="27"/>
    </row>
    <row r="22" spans="1:9" ht="12.75" customHeight="1" x14ac:dyDescent="0.2">
      <c r="A22" s="27"/>
      <c r="B22" s="300"/>
      <c r="C22" s="301"/>
      <c r="D22" s="301"/>
      <c r="E22" s="301"/>
      <c r="F22" s="301"/>
      <c r="G22" s="301"/>
      <c r="H22" s="302"/>
      <c r="I22" s="27"/>
    </row>
    <row r="23" spans="1:9" ht="12.75" customHeight="1" x14ac:dyDescent="0.2">
      <c r="A23" s="27"/>
      <c r="B23" s="300"/>
      <c r="C23" s="301"/>
      <c r="D23" s="301"/>
      <c r="E23" s="301"/>
      <c r="F23" s="301"/>
      <c r="G23" s="301"/>
      <c r="H23" s="302"/>
      <c r="I23" s="27"/>
    </row>
    <row r="24" spans="1:9" ht="12.75" customHeight="1" x14ac:dyDescent="0.2">
      <c r="A24" s="27"/>
      <c r="B24" s="300"/>
      <c r="C24" s="301"/>
      <c r="D24" s="301"/>
      <c r="E24" s="301"/>
      <c r="F24" s="301"/>
      <c r="G24" s="301"/>
      <c r="H24" s="302"/>
      <c r="I24" s="27"/>
    </row>
    <row r="25" spans="1:9" ht="12.75" customHeight="1" x14ac:dyDescent="0.2">
      <c r="A25" s="27"/>
      <c r="B25" s="300"/>
      <c r="C25" s="301"/>
      <c r="D25" s="301"/>
      <c r="E25" s="301"/>
      <c r="F25" s="301"/>
      <c r="G25" s="301"/>
      <c r="H25" s="302"/>
      <c r="I25" s="27"/>
    </row>
    <row r="26" spans="1:9" ht="12.75" customHeight="1" x14ac:dyDescent="0.2">
      <c r="A26" s="27"/>
      <c r="B26" s="89"/>
      <c r="C26" s="90"/>
      <c r="D26" s="90"/>
      <c r="E26" s="90"/>
      <c r="F26" s="90"/>
      <c r="G26" s="90"/>
      <c r="H26" s="91"/>
      <c r="I26" s="27"/>
    </row>
    <row r="27" spans="1:9" ht="12.75" customHeight="1" x14ac:dyDescent="0.2">
      <c r="A27" s="27"/>
      <c r="B27" s="89"/>
      <c r="C27" s="90"/>
      <c r="D27" s="90"/>
      <c r="E27" s="90"/>
      <c r="F27" s="90"/>
      <c r="G27" s="90"/>
      <c r="H27" s="91"/>
      <c r="I27" s="27"/>
    </row>
    <row r="28" spans="1:9" ht="12.75" customHeight="1" x14ac:dyDescent="0.2">
      <c r="A28" s="27"/>
      <c r="B28" s="89"/>
      <c r="C28" s="90"/>
      <c r="D28" s="90"/>
      <c r="E28" s="90"/>
      <c r="F28" s="90"/>
      <c r="G28" s="90"/>
      <c r="H28" s="91"/>
      <c r="I28" s="27"/>
    </row>
    <row r="29" spans="1:9" ht="12.75" customHeight="1" x14ac:dyDescent="0.2">
      <c r="A29" s="27"/>
      <c r="B29" s="89"/>
      <c r="C29" s="90"/>
      <c r="D29" s="90"/>
      <c r="E29" s="90"/>
      <c r="F29" s="90"/>
      <c r="G29" s="90"/>
      <c r="H29" s="91"/>
      <c r="I29" s="27"/>
    </row>
    <row r="30" spans="1:9" ht="12.75" customHeight="1" x14ac:dyDescent="0.2">
      <c r="B30" s="89"/>
      <c r="C30" s="90"/>
      <c r="D30" s="90"/>
      <c r="E30" s="90"/>
      <c r="F30" s="90"/>
      <c r="G30" s="90"/>
      <c r="H30" s="91"/>
    </row>
    <row r="31" spans="1:9" ht="12.75" customHeight="1" x14ac:dyDescent="0.2">
      <c r="B31" s="89"/>
      <c r="C31" s="90"/>
      <c r="D31" s="90"/>
      <c r="E31" s="90"/>
      <c r="F31" s="90"/>
      <c r="G31" s="90"/>
      <c r="H31" s="91"/>
    </row>
    <row r="32" spans="1:9" ht="12.75" customHeight="1" x14ac:dyDescent="0.2">
      <c r="B32" s="89"/>
      <c r="C32" s="90"/>
      <c r="D32" s="90"/>
      <c r="E32" s="90"/>
      <c r="F32" s="90"/>
      <c r="G32" s="90"/>
      <c r="H32" s="91"/>
    </row>
    <row r="33" spans="2:8" ht="12.75" customHeight="1" x14ac:dyDescent="0.2">
      <c r="B33" s="92"/>
      <c r="C33" s="93"/>
      <c r="D33" s="93"/>
      <c r="E33" s="93"/>
      <c r="F33" s="93"/>
      <c r="G33" s="93"/>
      <c r="H33" s="94"/>
    </row>
  </sheetData>
  <mergeCells count="2">
    <mergeCell ref="J2:J3"/>
    <mergeCell ref="B10:H25"/>
  </mergeCells>
  <hyperlinks>
    <hyperlink ref="J2" location="INDICE!A1" display="INDICE" xr:uid="{199B5235-E3C3-4DC8-86B4-9EB9EEC9E72D}"/>
    <hyperlink ref="J2:J3" location="Contenido!A1" display="Contenido" xr:uid="{942FF895-287C-453C-942B-79D53A544DF7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Hoja61">
    <tabColor rgb="FFC1C5C8"/>
    <pageSetUpPr fitToPage="1"/>
  </sheetPr>
  <dimension ref="A1:W43"/>
  <sheetViews>
    <sheetView showGridLines="0" zoomScaleNormal="100" zoomScaleSheetLayoutView="100" workbookViewId="0">
      <selection activeCell="W2" sqref="W2:W3"/>
    </sheetView>
  </sheetViews>
  <sheetFormatPr baseColWidth="10" defaultColWidth="11.42578125" defaultRowHeight="15" customHeight="1" x14ac:dyDescent="0.2"/>
  <cols>
    <col min="1" max="1" width="35.28515625" style="1" customWidth="1"/>
    <col min="2" max="7" width="6.7109375" style="1" customWidth="1"/>
    <col min="8" max="8" width="1.28515625" style="1" customWidth="1"/>
    <col min="9" max="14" width="6.7109375" style="1" customWidth="1"/>
    <col min="15" max="15" width="1.28515625" style="1" customWidth="1"/>
    <col min="16" max="21" width="6.7109375" style="2" customWidth="1"/>
    <col min="22" max="22" width="11.42578125" style="2"/>
    <col min="23" max="16384" width="11.42578125" style="13"/>
  </cols>
  <sheetData>
    <row r="1" spans="1:23" s="2" customFormat="1" ht="15" customHeight="1" x14ac:dyDescent="0.2">
      <c r="A1" s="156" t="s">
        <v>417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"/>
      <c r="W1" s="1"/>
    </row>
    <row r="2" spans="1:23" s="2" customFormat="1" ht="15" customHeight="1" x14ac:dyDescent="0.2">
      <c r="A2" s="156" t="s">
        <v>418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"/>
      <c r="W2" s="317" t="s">
        <v>0</v>
      </c>
    </row>
    <row r="3" spans="1:23" s="2" customFormat="1" ht="15" customHeight="1" x14ac:dyDescent="0.2">
      <c r="A3" s="156" t="s">
        <v>419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"/>
      <c r="W3" s="317"/>
    </row>
    <row r="4" spans="1:23" s="2" customFormat="1" ht="15" customHeight="1" x14ac:dyDescent="0.2">
      <c r="A4" s="156" t="s">
        <v>194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"/>
      <c r="W4" s="1"/>
    </row>
    <row r="5" spans="1:23" s="2" customFormat="1" ht="15" customHeight="1" x14ac:dyDescent="0.2">
      <c r="A5" s="156" t="s">
        <v>195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"/>
      <c r="W5" s="1"/>
    </row>
    <row r="6" spans="1:23" ht="18.75" customHeight="1" x14ac:dyDescent="0.2">
      <c r="A6" s="303" t="s">
        <v>420</v>
      </c>
      <c r="B6" s="162" t="s">
        <v>35</v>
      </c>
      <c r="C6" s="162"/>
      <c r="D6" s="162"/>
      <c r="E6" s="162"/>
      <c r="F6" s="162"/>
      <c r="G6" s="162"/>
      <c r="H6" s="81"/>
      <c r="I6" s="162" t="s">
        <v>297</v>
      </c>
      <c r="J6" s="162"/>
      <c r="K6" s="162"/>
      <c r="L6" s="162"/>
      <c r="M6" s="162"/>
      <c r="N6" s="162"/>
      <c r="O6" s="81"/>
      <c r="P6" s="162" t="s">
        <v>298</v>
      </c>
      <c r="Q6" s="162"/>
      <c r="R6" s="162"/>
      <c r="S6" s="162"/>
      <c r="T6" s="162"/>
      <c r="U6" s="162"/>
    </row>
    <row r="7" spans="1:23" ht="18.75" customHeight="1" x14ac:dyDescent="0.2">
      <c r="A7" s="303"/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</row>
    <row r="8" spans="1:23" ht="10.5" customHeight="1" x14ac:dyDescent="0.2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3" s="15" customFormat="1" ht="15" customHeight="1" x14ac:dyDescent="0.2">
      <c r="A9" s="11" t="s">
        <v>35</v>
      </c>
      <c r="B9" s="121">
        <f t="shared" ref="B9:G9" si="0">SUM(B10:B18)</f>
        <v>2522</v>
      </c>
      <c r="C9" s="121">
        <f t="shared" si="0"/>
        <v>3580</v>
      </c>
      <c r="D9" s="121">
        <f t="shared" si="0"/>
        <v>86</v>
      </c>
      <c r="E9" s="121">
        <f t="shared" si="0"/>
        <v>222</v>
      </c>
      <c r="F9" s="121">
        <f t="shared" si="0"/>
        <v>4371</v>
      </c>
      <c r="G9" s="121">
        <f t="shared" si="0"/>
        <v>5516</v>
      </c>
      <c r="H9" s="121"/>
      <c r="I9" s="121">
        <f t="shared" ref="I9:N9" si="1">SUM(I10:I18)</f>
        <v>1693</v>
      </c>
      <c r="J9" s="121">
        <f t="shared" si="1"/>
        <v>2451</v>
      </c>
      <c r="K9" s="121">
        <f t="shared" si="1"/>
        <v>50</v>
      </c>
      <c r="L9" s="121">
        <f t="shared" si="1"/>
        <v>155</v>
      </c>
      <c r="M9" s="121">
        <f t="shared" si="1"/>
        <v>3178</v>
      </c>
      <c r="N9" s="121">
        <f t="shared" si="1"/>
        <v>3614</v>
      </c>
      <c r="O9" s="121"/>
      <c r="P9" s="121">
        <f t="shared" ref="P9:U9" si="2">SUM(P10:P18)</f>
        <v>829</v>
      </c>
      <c r="Q9" s="121">
        <f t="shared" si="2"/>
        <v>1129</v>
      </c>
      <c r="R9" s="121">
        <f t="shared" si="2"/>
        <v>36</v>
      </c>
      <c r="S9" s="121">
        <f t="shared" si="2"/>
        <v>67</v>
      </c>
      <c r="T9" s="121">
        <f t="shared" si="2"/>
        <v>1193</v>
      </c>
      <c r="U9" s="121">
        <f t="shared" si="2"/>
        <v>1902</v>
      </c>
      <c r="V9" s="14"/>
    </row>
    <row r="10" spans="1:23" ht="15" customHeight="1" x14ac:dyDescent="0.2">
      <c r="A10" s="32" t="s">
        <v>200</v>
      </c>
      <c r="B10" s="122">
        <f t="shared" ref="B10:G18" si="3">+B21+B32</f>
        <v>8</v>
      </c>
      <c r="C10" s="122">
        <f t="shared" si="3"/>
        <v>21</v>
      </c>
      <c r="D10" s="122">
        <f t="shared" si="3"/>
        <v>0</v>
      </c>
      <c r="E10" s="122">
        <f t="shared" si="3"/>
        <v>3</v>
      </c>
      <c r="F10" s="122">
        <f t="shared" si="3"/>
        <v>8</v>
      </c>
      <c r="G10" s="122">
        <f t="shared" si="3"/>
        <v>26</v>
      </c>
      <c r="H10" s="122"/>
      <c r="I10" s="122">
        <v>7</v>
      </c>
      <c r="J10" s="122">
        <v>20</v>
      </c>
      <c r="K10" s="122">
        <v>0</v>
      </c>
      <c r="L10" s="122">
        <f>+L21+L32</f>
        <v>1</v>
      </c>
      <c r="M10" s="122">
        <f>+M21+M32</f>
        <v>5</v>
      </c>
      <c r="N10" s="122">
        <f t="shared" ref="N10" si="4">+N21+N32</f>
        <v>15</v>
      </c>
      <c r="O10" s="122"/>
      <c r="P10" s="126">
        <v>1</v>
      </c>
      <c r="Q10" s="126">
        <v>1</v>
      </c>
      <c r="R10" s="126">
        <v>0</v>
      </c>
      <c r="S10" s="122">
        <f t="shared" ref="S10:S16" si="5">+S21+S32</f>
        <v>2</v>
      </c>
      <c r="T10" s="122">
        <f t="shared" ref="T10" si="6">+T21+T32</f>
        <v>3</v>
      </c>
      <c r="U10" s="122">
        <f t="shared" ref="U10" si="7">+U21+U32</f>
        <v>11</v>
      </c>
    </row>
    <row r="11" spans="1:23" ht="15" customHeight="1" x14ac:dyDescent="0.2">
      <c r="A11" s="190" t="s">
        <v>311</v>
      </c>
      <c r="B11" s="122">
        <f t="shared" si="3"/>
        <v>480</v>
      </c>
      <c r="C11" s="122">
        <f t="shared" si="3"/>
        <v>686</v>
      </c>
      <c r="D11" s="122">
        <f t="shared" si="3"/>
        <v>8</v>
      </c>
      <c r="E11" s="122">
        <f t="shared" si="3"/>
        <v>17</v>
      </c>
      <c r="F11" s="122">
        <f t="shared" si="3"/>
        <v>395</v>
      </c>
      <c r="G11" s="122">
        <f t="shared" si="3"/>
        <v>537</v>
      </c>
      <c r="H11" s="122"/>
      <c r="I11" s="122">
        <v>385</v>
      </c>
      <c r="J11" s="122">
        <v>562</v>
      </c>
      <c r="K11" s="122">
        <v>6</v>
      </c>
      <c r="L11" s="122">
        <f t="shared" ref="L11:N18" si="8">+L22+L33</f>
        <v>16</v>
      </c>
      <c r="M11" s="122">
        <f t="shared" si="8"/>
        <v>335</v>
      </c>
      <c r="N11" s="122">
        <f t="shared" si="8"/>
        <v>442</v>
      </c>
      <c r="O11" s="122"/>
      <c r="P11" s="126">
        <v>95</v>
      </c>
      <c r="Q11" s="126">
        <v>124</v>
      </c>
      <c r="R11" s="126">
        <v>2</v>
      </c>
      <c r="S11" s="122">
        <f t="shared" si="5"/>
        <v>1</v>
      </c>
      <c r="T11" s="122">
        <f t="shared" ref="T11:U11" si="9">+T22+T33</f>
        <v>60</v>
      </c>
      <c r="U11" s="122">
        <f t="shared" si="9"/>
        <v>95</v>
      </c>
    </row>
    <row r="12" spans="1:23" ht="15" customHeight="1" x14ac:dyDescent="0.2">
      <c r="A12" s="32" t="s">
        <v>202</v>
      </c>
      <c r="B12" s="122">
        <f t="shared" si="3"/>
        <v>1</v>
      </c>
      <c r="C12" s="122">
        <f t="shared" si="3"/>
        <v>0</v>
      </c>
      <c r="D12" s="122">
        <f t="shared" si="3"/>
        <v>0</v>
      </c>
      <c r="E12" s="122">
        <f t="shared" si="3"/>
        <v>0</v>
      </c>
      <c r="F12" s="122">
        <f t="shared" si="3"/>
        <v>0</v>
      </c>
      <c r="G12" s="122">
        <f t="shared" si="3"/>
        <v>0</v>
      </c>
      <c r="H12" s="122"/>
      <c r="I12" s="122">
        <v>1</v>
      </c>
      <c r="J12" s="122">
        <v>0</v>
      </c>
      <c r="K12" s="122">
        <v>0</v>
      </c>
      <c r="L12" s="122">
        <f t="shared" si="8"/>
        <v>0</v>
      </c>
      <c r="M12" s="122">
        <f t="shared" si="8"/>
        <v>0</v>
      </c>
      <c r="N12" s="122">
        <f t="shared" si="8"/>
        <v>0</v>
      </c>
      <c r="O12" s="122"/>
      <c r="P12" s="126">
        <v>0</v>
      </c>
      <c r="Q12" s="126">
        <v>0</v>
      </c>
      <c r="R12" s="126">
        <v>0</v>
      </c>
      <c r="S12" s="122">
        <f t="shared" si="5"/>
        <v>0</v>
      </c>
      <c r="T12" s="122">
        <f t="shared" ref="T12:U12" si="10">+T23+T34</f>
        <v>0</v>
      </c>
      <c r="U12" s="122">
        <f t="shared" si="10"/>
        <v>0</v>
      </c>
    </row>
    <row r="13" spans="1:23" ht="15" customHeight="1" x14ac:dyDescent="0.2">
      <c r="A13" s="190" t="s">
        <v>312</v>
      </c>
      <c r="B13" s="122">
        <f t="shared" si="3"/>
        <v>1817</v>
      </c>
      <c r="C13" s="122">
        <f t="shared" si="3"/>
        <v>2617</v>
      </c>
      <c r="D13" s="122">
        <f t="shared" si="3"/>
        <v>77</v>
      </c>
      <c r="E13" s="122">
        <f t="shared" si="3"/>
        <v>197</v>
      </c>
      <c r="F13" s="122">
        <f t="shared" si="3"/>
        <v>3893</v>
      </c>
      <c r="G13" s="122">
        <f t="shared" si="3"/>
        <v>4792</v>
      </c>
      <c r="H13" s="122"/>
      <c r="I13" s="122">
        <v>1168</v>
      </c>
      <c r="J13" s="122">
        <v>1725</v>
      </c>
      <c r="K13" s="122">
        <v>44</v>
      </c>
      <c r="L13" s="122">
        <f t="shared" si="8"/>
        <v>136</v>
      </c>
      <c r="M13" s="122">
        <f t="shared" si="8"/>
        <v>2794</v>
      </c>
      <c r="N13" s="122">
        <f t="shared" si="8"/>
        <v>3076</v>
      </c>
      <c r="O13" s="122"/>
      <c r="P13" s="126">
        <v>649</v>
      </c>
      <c r="Q13" s="126">
        <v>892</v>
      </c>
      <c r="R13" s="126">
        <v>33</v>
      </c>
      <c r="S13" s="122">
        <f t="shared" si="5"/>
        <v>61</v>
      </c>
      <c r="T13" s="122">
        <f t="shared" ref="T13:U13" si="11">+T24+T35</f>
        <v>1099</v>
      </c>
      <c r="U13" s="122">
        <f t="shared" si="11"/>
        <v>1716</v>
      </c>
    </row>
    <row r="14" spans="1:23" ht="15" customHeight="1" x14ac:dyDescent="0.2">
      <c r="A14" s="32" t="s">
        <v>262</v>
      </c>
      <c r="B14" s="122">
        <f t="shared" si="3"/>
        <v>52</v>
      </c>
      <c r="C14" s="122">
        <f t="shared" si="3"/>
        <v>93</v>
      </c>
      <c r="D14" s="122">
        <f t="shared" si="3"/>
        <v>1</v>
      </c>
      <c r="E14" s="122">
        <f t="shared" si="3"/>
        <v>0</v>
      </c>
      <c r="F14" s="122">
        <f t="shared" si="3"/>
        <v>2</v>
      </c>
      <c r="G14" s="122">
        <f t="shared" si="3"/>
        <v>0</v>
      </c>
      <c r="H14" s="122"/>
      <c r="I14" s="122">
        <v>32</v>
      </c>
      <c r="J14" s="122">
        <v>48</v>
      </c>
      <c r="K14" s="122">
        <v>0</v>
      </c>
      <c r="L14" s="122">
        <f t="shared" si="8"/>
        <v>0</v>
      </c>
      <c r="M14" s="122">
        <f t="shared" si="8"/>
        <v>2</v>
      </c>
      <c r="N14" s="122">
        <f t="shared" si="8"/>
        <v>0</v>
      </c>
      <c r="O14" s="122"/>
      <c r="P14" s="126">
        <v>20</v>
      </c>
      <c r="Q14" s="126">
        <v>45</v>
      </c>
      <c r="R14" s="126">
        <v>1</v>
      </c>
      <c r="S14" s="122">
        <f t="shared" si="5"/>
        <v>0</v>
      </c>
      <c r="T14" s="122">
        <f t="shared" ref="T14:U14" si="12">+T25+T36</f>
        <v>0</v>
      </c>
      <c r="U14" s="122">
        <f t="shared" si="12"/>
        <v>0</v>
      </c>
    </row>
    <row r="15" spans="1:23" ht="15" customHeight="1" x14ac:dyDescent="0.2">
      <c r="A15" s="32" t="s">
        <v>205</v>
      </c>
      <c r="B15" s="122">
        <f t="shared" si="3"/>
        <v>46</v>
      </c>
      <c r="C15" s="122">
        <f t="shared" si="3"/>
        <v>38</v>
      </c>
      <c r="D15" s="122">
        <f t="shared" si="3"/>
        <v>0</v>
      </c>
      <c r="E15" s="122">
        <f t="shared" si="3"/>
        <v>2</v>
      </c>
      <c r="F15" s="122">
        <f t="shared" si="3"/>
        <v>10</v>
      </c>
      <c r="G15" s="122">
        <f t="shared" si="3"/>
        <v>43</v>
      </c>
      <c r="H15" s="122"/>
      <c r="I15" s="122">
        <v>33</v>
      </c>
      <c r="J15" s="122">
        <v>21</v>
      </c>
      <c r="K15" s="122">
        <v>0</v>
      </c>
      <c r="L15" s="122">
        <f t="shared" si="8"/>
        <v>0</v>
      </c>
      <c r="M15" s="122">
        <f t="shared" si="8"/>
        <v>10</v>
      </c>
      <c r="N15" s="122">
        <f t="shared" si="8"/>
        <v>26</v>
      </c>
      <c r="O15" s="122"/>
      <c r="P15" s="126">
        <v>13</v>
      </c>
      <c r="Q15" s="126">
        <v>17</v>
      </c>
      <c r="R15" s="126">
        <v>0</v>
      </c>
      <c r="S15" s="122">
        <f t="shared" si="5"/>
        <v>2</v>
      </c>
      <c r="T15" s="122">
        <f t="shared" ref="T15:U15" si="13">+T26+T37</f>
        <v>0</v>
      </c>
      <c r="U15" s="122">
        <f t="shared" si="13"/>
        <v>17</v>
      </c>
    </row>
    <row r="16" spans="1:23" ht="15" customHeight="1" x14ac:dyDescent="0.2">
      <c r="A16" s="32" t="s">
        <v>206</v>
      </c>
      <c r="B16" s="122">
        <f t="shared" si="3"/>
        <v>110</v>
      </c>
      <c r="C16" s="122">
        <f t="shared" si="3"/>
        <v>120</v>
      </c>
      <c r="D16" s="122">
        <f t="shared" si="3"/>
        <v>0</v>
      </c>
      <c r="E16" s="122">
        <f t="shared" si="3"/>
        <v>0</v>
      </c>
      <c r="F16" s="122">
        <f t="shared" si="3"/>
        <v>61</v>
      </c>
      <c r="G16" s="122">
        <f t="shared" si="3"/>
        <v>111</v>
      </c>
      <c r="H16" s="122"/>
      <c r="I16" s="122">
        <v>64</v>
      </c>
      <c r="J16" s="122">
        <v>70</v>
      </c>
      <c r="K16" s="122">
        <v>0</v>
      </c>
      <c r="L16" s="122">
        <f t="shared" si="8"/>
        <v>0</v>
      </c>
      <c r="M16" s="122">
        <f t="shared" si="8"/>
        <v>30</v>
      </c>
      <c r="N16" s="122">
        <f t="shared" si="8"/>
        <v>50</v>
      </c>
      <c r="O16" s="122"/>
      <c r="P16" s="126">
        <v>46</v>
      </c>
      <c r="Q16" s="126">
        <v>50</v>
      </c>
      <c r="R16" s="126">
        <v>0</v>
      </c>
      <c r="S16" s="122">
        <f t="shared" si="5"/>
        <v>0</v>
      </c>
      <c r="T16" s="122">
        <f t="shared" ref="T16:U16" si="14">+T27+T38</f>
        <v>31</v>
      </c>
      <c r="U16" s="122">
        <f t="shared" si="14"/>
        <v>61</v>
      </c>
    </row>
    <row r="17" spans="1:21" ht="15" customHeight="1" x14ac:dyDescent="0.2">
      <c r="A17" s="190" t="s">
        <v>313</v>
      </c>
      <c r="B17" s="122">
        <f t="shared" si="3"/>
        <v>0</v>
      </c>
      <c r="C17" s="122">
        <f t="shared" si="3"/>
        <v>0</v>
      </c>
      <c r="D17" s="122">
        <f t="shared" si="3"/>
        <v>0</v>
      </c>
      <c r="E17" s="122">
        <f t="shared" si="3"/>
        <v>0</v>
      </c>
      <c r="F17" s="122">
        <f t="shared" si="3"/>
        <v>0</v>
      </c>
      <c r="G17" s="122">
        <f t="shared" si="3"/>
        <v>0</v>
      </c>
      <c r="H17" s="122"/>
      <c r="I17" s="122">
        <v>0</v>
      </c>
      <c r="J17" s="122">
        <v>0</v>
      </c>
      <c r="K17" s="122">
        <v>0</v>
      </c>
      <c r="L17" s="122">
        <f t="shared" si="8"/>
        <v>0</v>
      </c>
      <c r="M17" s="122">
        <f t="shared" si="8"/>
        <v>0</v>
      </c>
      <c r="N17" s="122">
        <f t="shared" si="8"/>
        <v>0</v>
      </c>
      <c r="O17" s="122"/>
      <c r="P17" s="126">
        <v>0</v>
      </c>
      <c r="Q17" s="126">
        <v>0</v>
      </c>
      <c r="R17" s="126">
        <v>0</v>
      </c>
      <c r="S17" s="122">
        <f>+S27+S38</f>
        <v>0</v>
      </c>
      <c r="T17" s="122">
        <f t="shared" ref="T17:U17" si="15">+T28+T39</f>
        <v>0</v>
      </c>
      <c r="U17" s="122">
        <f t="shared" si="15"/>
        <v>0</v>
      </c>
    </row>
    <row r="18" spans="1:21" ht="15" customHeight="1" x14ac:dyDescent="0.2">
      <c r="A18" s="32" t="s">
        <v>211</v>
      </c>
      <c r="B18" s="122">
        <f t="shared" si="3"/>
        <v>8</v>
      </c>
      <c r="C18" s="122">
        <f t="shared" si="3"/>
        <v>5</v>
      </c>
      <c r="D18" s="122">
        <f t="shared" si="3"/>
        <v>0</v>
      </c>
      <c r="E18" s="122">
        <f t="shared" si="3"/>
        <v>3</v>
      </c>
      <c r="F18" s="122">
        <f t="shared" si="3"/>
        <v>2</v>
      </c>
      <c r="G18" s="122">
        <f t="shared" si="3"/>
        <v>7</v>
      </c>
      <c r="H18" s="122"/>
      <c r="I18" s="122">
        <v>3</v>
      </c>
      <c r="J18" s="122">
        <v>5</v>
      </c>
      <c r="K18" s="122">
        <v>0</v>
      </c>
      <c r="L18" s="122">
        <f t="shared" si="8"/>
        <v>2</v>
      </c>
      <c r="M18" s="122">
        <f t="shared" si="8"/>
        <v>2</v>
      </c>
      <c r="N18" s="122">
        <f t="shared" si="8"/>
        <v>5</v>
      </c>
      <c r="O18" s="122"/>
      <c r="P18" s="126">
        <v>5</v>
      </c>
      <c r="Q18" s="126">
        <v>0</v>
      </c>
      <c r="R18" s="126">
        <v>0</v>
      </c>
      <c r="S18" s="122">
        <f>+S29+S40</f>
        <v>1</v>
      </c>
      <c r="T18" s="122">
        <f t="shared" ref="T18:U18" si="16">+T29+T40</f>
        <v>0</v>
      </c>
      <c r="U18" s="122">
        <f t="shared" si="16"/>
        <v>2</v>
      </c>
    </row>
    <row r="19" spans="1:21" ht="7.5" customHeight="1" x14ac:dyDescent="0.2"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</row>
    <row r="20" spans="1:21" ht="15" customHeight="1" x14ac:dyDescent="0.2">
      <c r="A20" s="11" t="s">
        <v>421</v>
      </c>
      <c r="B20" s="121">
        <f t="shared" ref="B20:G20" si="17">SUM(B21:B29)</f>
        <v>2418</v>
      </c>
      <c r="C20" s="121">
        <f t="shared" si="17"/>
        <v>3368</v>
      </c>
      <c r="D20" s="121">
        <f t="shared" si="17"/>
        <v>81</v>
      </c>
      <c r="E20" s="121">
        <f t="shared" si="17"/>
        <v>183</v>
      </c>
      <c r="F20" s="121">
        <f t="shared" si="17"/>
        <v>3869</v>
      </c>
      <c r="G20" s="121">
        <f t="shared" si="17"/>
        <v>5006</v>
      </c>
      <c r="H20" s="121"/>
      <c r="I20" s="121">
        <f t="shared" ref="I20:N20" si="18">SUM(I21:I29)</f>
        <v>1621</v>
      </c>
      <c r="J20" s="121">
        <f t="shared" si="18"/>
        <v>2306</v>
      </c>
      <c r="K20" s="121">
        <f t="shared" si="18"/>
        <v>47</v>
      </c>
      <c r="L20" s="121">
        <f t="shared" si="18"/>
        <v>131</v>
      </c>
      <c r="M20" s="121">
        <f t="shared" si="18"/>
        <v>2741</v>
      </c>
      <c r="N20" s="121">
        <f t="shared" si="18"/>
        <v>3293</v>
      </c>
      <c r="O20" s="121"/>
      <c r="P20" s="121">
        <f t="shared" ref="P20:U20" si="19">SUM(P21:P29)</f>
        <v>797</v>
      </c>
      <c r="Q20" s="121">
        <f t="shared" si="19"/>
        <v>1062</v>
      </c>
      <c r="R20" s="121">
        <f t="shared" si="19"/>
        <v>34</v>
      </c>
      <c r="S20" s="121">
        <f t="shared" si="19"/>
        <v>52</v>
      </c>
      <c r="T20" s="121">
        <f t="shared" si="19"/>
        <v>1128</v>
      </c>
      <c r="U20" s="121">
        <f t="shared" si="19"/>
        <v>1713</v>
      </c>
    </row>
    <row r="21" spans="1:21" ht="15" customHeight="1" x14ac:dyDescent="0.2">
      <c r="A21" s="32" t="s">
        <v>200</v>
      </c>
      <c r="B21" s="122">
        <f t="shared" ref="B21:B29" si="20">+I21+P21</f>
        <v>8</v>
      </c>
      <c r="C21" s="122">
        <f t="shared" ref="C21:C29" si="21">+J21+Q21</f>
        <v>20</v>
      </c>
      <c r="D21" s="122">
        <f t="shared" ref="D21:D29" si="22">+K21+R21</f>
        <v>0</v>
      </c>
      <c r="E21" s="122">
        <f t="shared" ref="E21:E29" si="23">+L21+S21</f>
        <v>0</v>
      </c>
      <c r="F21" s="122">
        <f t="shared" ref="F21:F29" si="24">+M21+T21</f>
        <v>5</v>
      </c>
      <c r="G21" s="122">
        <f t="shared" ref="G21:G29" si="25">+N21+U21</f>
        <v>17</v>
      </c>
      <c r="H21" s="122"/>
      <c r="I21" s="122">
        <v>7</v>
      </c>
      <c r="J21" s="122">
        <v>19</v>
      </c>
      <c r="K21" s="122">
        <v>0</v>
      </c>
      <c r="L21" s="122">
        <v>0</v>
      </c>
      <c r="M21" s="122">
        <v>5</v>
      </c>
      <c r="N21" s="122">
        <v>15</v>
      </c>
      <c r="O21" s="122"/>
      <c r="P21" s="126">
        <v>1</v>
      </c>
      <c r="Q21" s="126">
        <v>1</v>
      </c>
      <c r="R21" s="126">
        <v>0</v>
      </c>
      <c r="S21" s="126">
        <v>0</v>
      </c>
      <c r="T21" s="126">
        <v>0</v>
      </c>
      <c r="U21" s="126">
        <v>2</v>
      </c>
    </row>
    <row r="22" spans="1:21" ht="15" customHeight="1" x14ac:dyDescent="0.2">
      <c r="A22" s="190" t="s">
        <v>311</v>
      </c>
      <c r="B22" s="122">
        <f t="shared" si="20"/>
        <v>468</v>
      </c>
      <c r="C22" s="122">
        <f t="shared" si="21"/>
        <v>665</v>
      </c>
      <c r="D22" s="122">
        <f t="shared" si="22"/>
        <v>7</v>
      </c>
      <c r="E22" s="122">
        <f t="shared" si="23"/>
        <v>16</v>
      </c>
      <c r="F22" s="122">
        <f t="shared" si="24"/>
        <v>381</v>
      </c>
      <c r="G22" s="122">
        <f t="shared" si="25"/>
        <v>507</v>
      </c>
      <c r="H22" s="122"/>
      <c r="I22" s="122">
        <v>375</v>
      </c>
      <c r="J22" s="122">
        <v>545</v>
      </c>
      <c r="K22" s="122">
        <v>5</v>
      </c>
      <c r="L22" s="122">
        <v>15</v>
      </c>
      <c r="M22" s="122">
        <v>323</v>
      </c>
      <c r="N22" s="122">
        <v>415</v>
      </c>
      <c r="O22" s="122"/>
      <c r="P22" s="126">
        <v>93</v>
      </c>
      <c r="Q22" s="126">
        <v>120</v>
      </c>
      <c r="R22" s="126">
        <v>2</v>
      </c>
      <c r="S22" s="126">
        <v>1</v>
      </c>
      <c r="T22" s="126">
        <v>58</v>
      </c>
      <c r="U22" s="126">
        <v>92</v>
      </c>
    </row>
    <row r="23" spans="1:21" ht="15" customHeight="1" x14ac:dyDescent="0.2">
      <c r="A23" s="32" t="s">
        <v>202</v>
      </c>
      <c r="B23" s="122">
        <f t="shared" si="20"/>
        <v>1</v>
      </c>
      <c r="C23" s="122">
        <f t="shared" si="21"/>
        <v>0</v>
      </c>
      <c r="D23" s="122">
        <f t="shared" si="22"/>
        <v>0</v>
      </c>
      <c r="E23" s="122">
        <f t="shared" si="23"/>
        <v>0</v>
      </c>
      <c r="F23" s="122">
        <f t="shared" si="24"/>
        <v>0</v>
      </c>
      <c r="G23" s="122">
        <f t="shared" si="25"/>
        <v>0</v>
      </c>
      <c r="H23" s="122"/>
      <c r="I23" s="122">
        <v>1</v>
      </c>
      <c r="J23" s="122">
        <v>0</v>
      </c>
      <c r="K23" s="122">
        <v>0</v>
      </c>
      <c r="L23" s="122">
        <v>0</v>
      </c>
      <c r="M23" s="122">
        <v>0</v>
      </c>
      <c r="N23" s="122">
        <v>0</v>
      </c>
      <c r="O23" s="122"/>
      <c r="P23" s="126">
        <v>0</v>
      </c>
      <c r="Q23" s="126">
        <v>0</v>
      </c>
      <c r="R23" s="126">
        <v>0</v>
      </c>
      <c r="S23" s="126">
        <v>0</v>
      </c>
      <c r="T23" s="126">
        <v>0</v>
      </c>
      <c r="U23" s="126">
        <v>0</v>
      </c>
    </row>
    <row r="24" spans="1:21" ht="15" customHeight="1" x14ac:dyDescent="0.2">
      <c r="A24" s="190" t="s">
        <v>312</v>
      </c>
      <c r="B24" s="122">
        <f t="shared" si="20"/>
        <v>1760</v>
      </c>
      <c r="C24" s="122">
        <f t="shared" si="21"/>
        <v>2463</v>
      </c>
      <c r="D24" s="122">
        <f t="shared" si="22"/>
        <v>73</v>
      </c>
      <c r="E24" s="122">
        <f t="shared" si="23"/>
        <v>163</v>
      </c>
      <c r="F24" s="122">
        <f t="shared" si="24"/>
        <v>3413</v>
      </c>
      <c r="G24" s="122">
        <f t="shared" si="25"/>
        <v>4329</v>
      </c>
      <c r="H24" s="122"/>
      <c r="I24" s="122">
        <v>1131</v>
      </c>
      <c r="J24" s="122">
        <v>1624</v>
      </c>
      <c r="K24" s="122">
        <v>42</v>
      </c>
      <c r="L24" s="122">
        <v>114</v>
      </c>
      <c r="M24" s="122">
        <v>2371</v>
      </c>
      <c r="N24" s="122">
        <v>2788</v>
      </c>
      <c r="O24" s="122"/>
      <c r="P24" s="126">
        <v>629</v>
      </c>
      <c r="Q24" s="126">
        <v>839</v>
      </c>
      <c r="R24" s="126">
        <v>31</v>
      </c>
      <c r="S24" s="126">
        <v>49</v>
      </c>
      <c r="T24" s="126">
        <v>1042</v>
      </c>
      <c r="U24" s="126">
        <v>1541</v>
      </c>
    </row>
    <row r="25" spans="1:21" ht="15" customHeight="1" x14ac:dyDescent="0.2">
      <c r="A25" s="32" t="s">
        <v>262</v>
      </c>
      <c r="B25" s="122">
        <f t="shared" si="20"/>
        <v>48</v>
      </c>
      <c r="C25" s="122">
        <f t="shared" si="21"/>
        <v>91</v>
      </c>
      <c r="D25" s="122">
        <f t="shared" si="22"/>
        <v>1</v>
      </c>
      <c r="E25" s="122">
        <f t="shared" si="23"/>
        <v>0</v>
      </c>
      <c r="F25" s="122">
        <f t="shared" si="24"/>
        <v>2</v>
      </c>
      <c r="G25" s="122">
        <f t="shared" si="25"/>
        <v>0</v>
      </c>
      <c r="H25" s="122"/>
      <c r="I25" s="122">
        <v>28</v>
      </c>
      <c r="J25" s="122">
        <v>47</v>
      </c>
      <c r="K25" s="122">
        <v>0</v>
      </c>
      <c r="L25" s="122">
        <v>0</v>
      </c>
      <c r="M25" s="122">
        <v>2</v>
      </c>
      <c r="N25" s="122">
        <v>0</v>
      </c>
      <c r="O25" s="122"/>
      <c r="P25" s="126">
        <v>20</v>
      </c>
      <c r="Q25" s="126">
        <v>44</v>
      </c>
      <c r="R25" s="126">
        <v>1</v>
      </c>
      <c r="S25" s="126">
        <v>0</v>
      </c>
      <c r="T25" s="126">
        <v>0</v>
      </c>
      <c r="U25" s="126">
        <v>0</v>
      </c>
    </row>
    <row r="26" spans="1:21" ht="15" customHeight="1" x14ac:dyDescent="0.2">
      <c r="A26" s="32" t="s">
        <v>205</v>
      </c>
      <c r="B26" s="122">
        <f t="shared" si="20"/>
        <v>26</v>
      </c>
      <c r="C26" s="122">
        <f t="shared" si="21"/>
        <v>30</v>
      </c>
      <c r="D26" s="122">
        <f t="shared" si="22"/>
        <v>0</v>
      </c>
      <c r="E26" s="122">
        <f t="shared" si="23"/>
        <v>2</v>
      </c>
      <c r="F26" s="122">
        <f t="shared" si="24"/>
        <v>8</v>
      </c>
      <c r="G26" s="122">
        <f t="shared" si="25"/>
        <v>42</v>
      </c>
      <c r="H26" s="122"/>
      <c r="I26" s="122">
        <v>18</v>
      </c>
      <c r="J26" s="122">
        <v>17</v>
      </c>
      <c r="K26" s="122">
        <v>0</v>
      </c>
      <c r="L26" s="122">
        <v>0</v>
      </c>
      <c r="M26" s="122">
        <v>8</v>
      </c>
      <c r="N26" s="122">
        <v>25</v>
      </c>
      <c r="O26" s="122"/>
      <c r="P26" s="126">
        <v>8</v>
      </c>
      <c r="Q26" s="126">
        <v>13</v>
      </c>
      <c r="R26" s="126">
        <v>0</v>
      </c>
      <c r="S26" s="126">
        <v>2</v>
      </c>
      <c r="T26" s="126">
        <v>0</v>
      </c>
      <c r="U26" s="126">
        <v>17</v>
      </c>
    </row>
    <row r="27" spans="1:21" ht="15" customHeight="1" x14ac:dyDescent="0.2">
      <c r="A27" s="32" t="s">
        <v>206</v>
      </c>
      <c r="B27" s="122">
        <f t="shared" si="20"/>
        <v>100</v>
      </c>
      <c r="C27" s="122">
        <f t="shared" si="21"/>
        <v>95</v>
      </c>
      <c r="D27" s="122">
        <f t="shared" si="22"/>
        <v>0</v>
      </c>
      <c r="E27" s="122">
        <f t="shared" si="23"/>
        <v>0</v>
      </c>
      <c r="F27" s="122">
        <f t="shared" si="24"/>
        <v>58</v>
      </c>
      <c r="G27" s="122">
        <f t="shared" si="25"/>
        <v>104</v>
      </c>
      <c r="H27" s="122"/>
      <c r="I27" s="122">
        <v>59</v>
      </c>
      <c r="J27" s="122">
        <v>50</v>
      </c>
      <c r="K27" s="122">
        <v>0</v>
      </c>
      <c r="L27" s="122">
        <v>0</v>
      </c>
      <c r="M27" s="122">
        <v>30</v>
      </c>
      <c r="N27" s="122">
        <v>45</v>
      </c>
      <c r="O27" s="122"/>
      <c r="P27" s="126">
        <v>41</v>
      </c>
      <c r="Q27" s="126">
        <v>45</v>
      </c>
      <c r="R27" s="126">
        <v>0</v>
      </c>
      <c r="S27" s="126">
        <v>0</v>
      </c>
      <c r="T27" s="126">
        <v>28</v>
      </c>
      <c r="U27" s="126">
        <v>59</v>
      </c>
    </row>
    <row r="28" spans="1:21" ht="15" customHeight="1" x14ac:dyDescent="0.2">
      <c r="A28" s="190" t="s">
        <v>313</v>
      </c>
      <c r="B28" s="122">
        <f t="shared" si="20"/>
        <v>0</v>
      </c>
      <c r="C28" s="122">
        <f t="shared" si="21"/>
        <v>0</v>
      </c>
      <c r="D28" s="122">
        <f t="shared" si="22"/>
        <v>0</v>
      </c>
      <c r="E28" s="122">
        <f t="shared" si="23"/>
        <v>0</v>
      </c>
      <c r="F28" s="122">
        <f t="shared" si="24"/>
        <v>0</v>
      </c>
      <c r="G28" s="122">
        <f t="shared" si="25"/>
        <v>0</v>
      </c>
      <c r="H28" s="122"/>
      <c r="I28" s="122">
        <v>0</v>
      </c>
      <c r="J28" s="122">
        <v>0</v>
      </c>
      <c r="K28" s="122">
        <v>0</v>
      </c>
      <c r="L28" s="122">
        <v>0</v>
      </c>
      <c r="M28" s="122">
        <v>0</v>
      </c>
      <c r="N28" s="122">
        <v>0</v>
      </c>
      <c r="O28" s="122"/>
      <c r="P28" s="126">
        <v>0</v>
      </c>
      <c r="Q28" s="126">
        <v>0</v>
      </c>
      <c r="R28" s="126">
        <v>0</v>
      </c>
      <c r="S28" s="126">
        <v>0</v>
      </c>
      <c r="T28" s="126">
        <v>0</v>
      </c>
      <c r="U28" s="126">
        <v>0</v>
      </c>
    </row>
    <row r="29" spans="1:21" ht="15" customHeight="1" x14ac:dyDescent="0.2">
      <c r="A29" s="32" t="s">
        <v>211</v>
      </c>
      <c r="B29" s="122">
        <f t="shared" si="20"/>
        <v>7</v>
      </c>
      <c r="C29" s="122">
        <f t="shared" si="21"/>
        <v>4</v>
      </c>
      <c r="D29" s="122">
        <f t="shared" si="22"/>
        <v>0</v>
      </c>
      <c r="E29" s="122">
        <f t="shared" si="23"/>
        <v>2</v>
      </c>
      <c r="F29" s="122">
        <f t="shared" si="24"/>
        <v>2</v>
      </c>
      <c r="G29" s="122">
        <f t="shared" si="25"/>
        <v>7</v>
      </c>
      <c r="H29" s="122"/>
      <c r="I29" s="122">
        <v>2</v>
      </c>
      <c r="J29" s="122">
        <v>4</v>
      </c>
      <c r="K29" s="122">
        <v>0</v>
      </c>
      <c r="L29" s="122">
        <v>2</v>
      </c>
      <c r="M29" s="122">
        <v>2</v>
      </c>
      <c r="N29" s="122">
        <v>5</v>
      </c>
      <c r="O29" s="122"/>
      <c r="P29" s="126">
        <v>5</v>
      </c>
      <c r="Q29" s="126">
        <v>0</v>
      </c>
      <c r="R29" s="126">
        <v>0</v>
      </c>
      <c r="S29" s="126">
        <v>0</v>
      </c>
      <c r="T29" s="126">
        <v>0</v>
      </c>
      <c r="U29" s="126">
        <v>2</v>
      </c>
    </row>
    <row r="30" spans="1:21" ht="7.5" customHeight="1" x14ac:dyDescent="0.2"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</row>
    <row r="31" spans="1:21" ht="15" customHeight="1" x14ac:dyDescent="0.2">
      <c r="A31" s="11" t="s">
        <v>422</v>
      </c>
      <c r="B31" s="121">
        <f t="shared" ref="B31:G31" si="26">SUM(B32:B40)</f>
        <v>104</v>
      </c>
      <c r="C31" s="121">
        <f t="shared" si="26"/>
        <v>212</v>
      </c>
      <c r="D31" s="121">
        <f t="shared" si="26"/>
        <v>5</v>
      </c>
      <c r="E31" s="121">
        <f t="shared" si="26"/>
        <v>39</v>
      </c>
      <c r="F31" s="121">
        <f t="shared" si="26"/>
        <v>502</v>
      </c>
      <c r="G31" s="121">
        <f t="shared" si="26"/>
        <v>510</v>
      </c>
      <c r="H31" s="121"/>
      <c r="I31" s="121">
        <f t="shared" ref="I31:N31" si="27">SUM(I32:I40)</f>
        <v>72</v>
      </c>
      <c r="J31" s="121">
        <f t="shared" si="27"/>
        <v>145</v>
      </c>
      <c r="K31" s="121">
        <f t="shared" si="27"/>
        <v>3</v>
      </c>
      <c r="L31" s="121">
        <f t="shared" si="27"/>
        <v>24</v>
      </c>
      <c r="M31" s="121">
        <f t="shared" si="27"/>
        <v>437</v>
      </c>
      <c r="N31" s="121">
        <f t="shared" si="27"/>
        <v>321</v>
      </c>
      <c r="O31" s="121"/>
      <c r="P31" s="121">
        <f t="shared" ref="P31:U31" si="28">SUM(P32:P40)</f>
        <v>32</v>
      </c>
      <c r="Q31" s="121">
        <f t="shared" si="28"/>
        <v>67</v>
      </c>
      <c r="R31" s="121">
        <f t="shared" si="28"/>
        <v>2</v>
      </c>
      <c r="S31" s="121">
        <f t="shared" si="28"/>
        <v>15</v>
      </c>
      <c r="T31" s="121">
        <f t="shared" si="28"/>
        <v>65</v>
      </c>
      <c r="U31" s="121">
        <f t="shared" si="28"/>
        <v>189</v>
      </c>
    </row>
    <row r="32" spans="1:21" ht="15" customHeight="1" x14ac:dyDescent="0.2">
      <c r="A32" s="32" t="s">
        <v>200</v>
      </c>
      <c r="B32" s="122">
        <f t="shared" ref="B32:B40" si="29">+I32+P32</f>
        <v>0</v>
      </c>
      <c r="C32" s="122">
        <f t="shared" ref="C32:C40" si="30">+J32+Q32</f>
        <v>1</v>
      </c>
      <c r="D32" s="122">
        <f t="shared" ref="D32:D40" si="31">+K32+R32</f>
        <v>0</v>
      </c>
      <c r="E32" s="122">
        <f t="shared" ref="E32:E40" si="32">+L32+S32</f>
        <v>3</v>
      </c>
      <c r="F32" s="122">
        <f t="shared" ref="F32:F40" si="33">+M32+T32</f>
        <v>3</v>
      </c>
      <c r="G32" s="122">
        <f t="shared" ref="G32:G40" si="34">+N32+U32</f>
        <v>9</v>
      </c>
      <c r="H32" s="122"/>
      <c r="I32" s="122">
        <v>0</v>
      </c>
      <c r="J32" s="122">
        <v>1</v>
      </c>
      <c r="K32" s="122">
        <v>0</v>
      </c>
      <c r="L32" s="122">
        <v>1</v>
      </c>
      <c r="M32" s="122">
        <v>0</v>
      </c>
      <c r="N32" s="122">
        <v>0</v>
      </c>
      <c r="O32" s="122"/>
      <c r="P32" s="126">
        <v>0</v>
      </c>
      <c r="Q32" s="126">
        <v>0</v>
      </c>
      <c r="R32" s="126">
        <v>0</v>
      </c>
      <c r="S32" s="126">
        <v>2</v>
      </c>
      <c r="T32" s="126">
        <v>3</v>
      </c>
      <c r="U32" s="126">
        <v>9</v>
      </c>
    </row>
    <row r="33" spans="1:21" ht="15" customHeight="1" x14ac:dyDescent="0.2">
      <c r="A33" s="190" t="s">
        <v>311</v>
      </c>
      <c r="B33" s="122">
        <f t="shared" si="29"/>
        <v>12</v>
      </c>
      <c r="C33" s="122">
        <f t="shared" si="30"/>
        <v>21</v>
      </c>
      <c r="D33" s="122">
        <f t="shared" si="31"/>
        <v>1</v>
      </c>
      <c r="E33" s="122">
        <f t="shared" si="32"/>
        <v>1</v>
      </c>
      <c r="F33" s="122">
        <f t="shared" si="33"/>
        <v>14</v>
      </c>
      <c r="G33" s="122">
        <f t="shared" si="34"/>
        <v>30</v>
      </c>
      <c r="H33" s="122"/>
      <c r="I33" s="122">
        <v>10</v>
      </c>
      <c r="J33" s="122">
        <v>17</v>
      </c>
      <c r="K33" s="122">
        <v>1</v>
      </c>
      <c r="L33" s="122">
        <v>1</v>
      </c>
      <c r="M33" s="122">
        <v>12</v>
      </c>
      <c r="N33" s="122">
        <v>27</v>
      </c>
      <c r="O33" s="122"/>
      <c r="P33" s="126">
        <v>2</v>
      </c>
      <c r="Q33" s="126">
        <v>4</v>
      </c>
      <c r="R33" s="126">
        <v>0</v>
      </c>
      <c r="S33" s="126">
        <v>0</v>
      </c>
      <c r="T33" s="126">
        <v>2</v>
      </c>
      <c r="U33" s="126">
        <v>3</v>
      </c>
    </row>
    <row r="34" spans="1:21" ht="15" customHeight="1" x14ac:dyDescent="0.2">
      <c r="A34" s="32" t="s">
        <v>202</v>
      </c>
      <c r="B34" s="122">
        <f t="shared" si="29"/>
        <v>0</v>
      </c>
      <c r="C34" s="122">
        <f t="shared" si="30"/>
        <v>0</v>
      </c>
      <c r="D34" s="122">
        <f t="shared" si="31"/>
        <v>0</v>
      </c>
      <c r="E34" s="122">
        <f t="shared" si="32"/>
        <v>0</v>
      </c>
      <c r="F34" s="122">
        <f t="shared" si="33"/>
        <v>0</v>
      </c>
      <c r="G34" s="122">
        <f t="shared" si="34"/>
        <v>0</v>
      </c>
      <c r="H34" s="122"/>
      <c r="I34" s="122">
        <v>0</v>
      </c>
      <c r="J34" s="122">
        <v>0</v>
      </c>
      <c r="K34" s="122">
        <v>0</v>
      </c>
      <c r="L34" s="122">
        <v>0</v>
      </c>
      <c r="M34" s="122">
        <v>0</v>
      </c>
      <c r="N34" s="122">
        <v>0</v>
      </c>
      <c r="O34" s="122"/>
      <c r="P34" s="126">
        <v>0</v>
      </c>
      <c r="Q34" s="126">
        <v>0</v>
      </c>
      <c r="R34" s="126">
        <v>0</v>
      </c>
      <c r="S34" s="126">
        <v>0</v>
      </c>
      <c r="T34" s="126">
        <v>0</v>
      </c>
      <c r="U34" s="126">
        <v>0</v>
      </c>
    </row>
    <row r="35" spans="1:21" ht="15" customHeight="1" x14ac:dyDescent="0.2">
      <c r="A35" s="190" t="s">
        <v>312</v>
      </c>
      <c r="B35" s="122">
        <f t="shared" si="29"/>
        <v>57</v>
      </c>
      <c r="C35" s="122">
        <f t="shared" si="30"/>
        <v>154</v>
      </c>
      <c r="D35" s="122">
        <f t="shared" si="31"/>
        <v>4</v>
      </c>
      <c r="E35" s="122">
        <f t="shared" si="32"/>
        <v>34</v>
      </c>
      <c r="F35" s="122">
        <f t="shared" si="33"/>
        <v>480</v>
      </c>
      <c r="G35" s="122">
        <f t="shared" si="34"/>
        <v>463</v>
      </c>
      <c r="H35" s="122"/>
      <c r="I35" s="122">
        <v>37</v>
      </c>
      <c r="J35" s="122">
        <v>101</v>
      </c>
      <c r="K35" s="122">
        <v>2</v>
      </c>
      <c r="L35" s="122">
        <v>22</v>
      </c>
      <c r="M35" s="122">
        <v>423</v>
      </c>
      <c r="N35" s="122">
        <v>288</v>
      </c>
      <c r="O35" s="122"/>
      <c r="P35" s="126">
        <v>20</v>
      </c>
      <c r="Q35" s="126">
        <v>53</v>
      </c>
      <c r="R35" s="126">
        <v>2</v>
      </c>
      <c r="S35" s="126">
        <v>12</v>
      </c>
      <c r="T35" s="126">
        <v>57</v>
      </c>
      <c r="U35" s="126">
        <v>175</v>
      </c>
    </row>
    <row r="36" spans="1:21" ht="15" customHeight="1" x14ac:dyDescent="0.2">
      <c r="A36" s="32" t="s">
        <v>262</v>
      </c>
      <c r="B36" s="122">
        <f t="shared" si="29"/>
        <v>4</v>
      </c>
      <c r="C36" s="122">
        <f t="shared" si="30"/>
        <v>2</v>
      </c>
      <c r="D36" s="122">
        <f t="shared" si="31"/>
        <v>0</v>
      </c>
      <c r="E36" s="122">
        <f t="shared" si="32"/>
        <v>0</v>
      </c>
      <c r="F36" s="122">
        <f t="shared" si="33"/>
        <v>0</v>
      </c>
      <c r="G36" s="122">
        <f t="shared" si="34"/>
        <v>0</v>
      </c>
      <c r="H36" s="122"/>
      <c r="I36" s="122">
        <v>4</v>
      </c>
      <c r="J36" s="122">
        <v>1</v>
      </c>
      <c r="K36" s="122">
        <v>0</v>
      </c>
      <c r="L36" s="122">
        <v>0</v>
      </c>
      <c r="M36" s="122">
        <v>0</v>
      </c>
      <c r="N36" s="122">
        <v>0</v>
      </c>
      <c r="O36" s="122"/>
      <c r="P36" s="126">
        <v>0</v>
      </c>
      <c r="Q36" s="126">
        <v>1</v>
      </c>
      <c r="R36" s="126">
        <v>0</v>
      </c>
      <c r="S36" s="126">
        <v>0</v>
      </c>
      <c r="T36" s="126">
        <v>0</v>
      </c>
      <c r="U36" s="126">
        <v>0</v>
      </c>
    </row>
    <row r="37" spans="1:21" ht="15" customHeight="1" x14ac:dyDescent="0.2">
      <c r="A37" s="32" t="s">
        <v>205</v>
      </c>
      <c r="B37" s="122">
        <f t="shared" si="29"/>
        <v>20</v>
      </c>
      <c r="C37" s="122">
        <f t="shared" si="30"/>
        <v>8</v>
      </c>
      <c r="D37" s="122">
        <f t="shared" si="31"/>
        <v>0</v>
      </c>
      <c r="E37" s="122">
        <f t="shared" si="32"/>
        <v>0</v>
      </c>
      <c r="F37" s="122">
        <f t="shared" si="33"/>
        <v>2</v>
      </c>
      <c r="G37" s="122">
        <f t="shared" si="34"/>
        <v>1</v>
      </c>
      <c r="H37" s="122"/>
      <c r="I37" s="122">
        <v>15</v>
      </c>
      <c r="J37" s="122">
        <v>4</v>
      </c>
      <c r="K37" s="122">
        <v>0</v>
      </c>
      <c r="L37" s="122">
        <v>0</v>
      </c>
      <c r="M37" s="122">
        <v>2</v>
      </c>
      <c r="N37" s="122">
        <v>1</v>
      </c>
      <c r="O37" s="122"/>
      <c r="P37" s="126">
        <v>5</v>
      </c>
      <c r="Q37" s="126">
        <v>4</v>
      </c>
      <c r="R37" s="126">
        <v>0</v>
      </c>
      <c r="S37" s="126">
        <v>0</v>
      </c>
      <c r="T37" s="126">
        <v>0</v>
      </c>
      <c r="U37" s="126">
        <v>0</v>
      </c>
    </row>
    <row r="38" spans="1:21" ht="15" customHeight="1" x14ac:dyDescent="0.2">
      <c r="A38" s="32" t="s">
        <v>206</v>
      </c>
      <c r="B38" s="122">
        <f t="shared" si="29"/>
        <v>10</v>
      </c>
      <c r="C38" s="122">
        <f t="shared" si="30"/>
        <v>25</v>
      </c>
      <c r="D38" s="122">
        <f t="shared" si="31"/>
        <v>0</v>
      </c>
      <c r="E38" s="122">
        <f t="shared" si="32"/>
        <v>0</v>
      </c>
      <c r="F38" s="122">
        <f t="shared" si="33"/>
        <v>3</v>
      </c>
      <c r="G38" s="122">
        <f t="shared" si="34"/>
        <v>7</v>
      </c>
      <c r="H38" s="122"/>
      <c r="I38" s="122">
        <v>5</v>
      </c>
      <c r="J38" s="122">
        <v>20</v>
      </c>
      <c r="K38" s="122">
        <v>0</v>
      </c>
      <c r="L38" s="122">
        <v>0</v>
      </c>
      <c r="M38" s="122">
        <v>0</v>
      </c>
      <c r="N38" s="122">
        <v>5</v>
      </c>
      <c r="O38" s="122"/>
      <c r="P38" s="126">
        <v>5</v>
      </c>
      <c r="Q38" s="126">
        <v>5</v>
      </c>
      <c r="R38" s="126">
        <v>0</v>
      </c>
      <c r="S38" s="126">
        <v>0</v>
      </c>
      <c r="T38" s="126">
        <v>3</v>
      </c>
      <c r="U38" s="126">
        <v>2</v>
      </c>
    </row>
    <row r="39" spans="1:21" ht="15" customHeight="1" x14ac:dyDescent="0.2">
      <c r="A39" s="190" t="s">
        <v>313</v>
      </c>
      <c r="B39" s="122">
        <f t="shared" si="29"/>
        <v>0</v>
      </c>
      <c r="C39" s="122">
        <f t="shared" si="30"/>
        <v>0</v>
      </c>
      <c r="D39" s="122">
        <f t="shared" si="31"/>
        <v>0</v>
      </c>
      <c r="E39" s="122">
        <f t="shared" si="32"/>
        <v>0</v>
      </c>
      <c r="F39" s="122">
        <f t="shared" si="33"/>
        <v>0</v>
      </c>
      <c r="G39" s="122">
        <f t="shared" si="34"/>
        <v>0</v>
      </c>
      <c r="H39" s="122"/>
      <c r="I39" s="122">
        <v>0</v>
      </c>
      <c r="J39" s="122">
        <v>0</v>
      </c>
      <c r="K39" s="122">
        <v>0</v>
      </c>
      <c r="L39" s="122">
        <v>0</v>
      </c>
      <c r="M39" s="122">
        <v>0</v>
      </c>
      <c r="N39" s="122">
        <v>0</v>
      </c>
      <c r="O39" s="122"/>
      <c r="P39" s="126">
        <v>0</v>
      </c>
      <c r="Q39" s="126">
        <v>0</v>
      </c>
      <c r="R39" s="126">
        <v>0</v>
      </c>
      <c r="S39" s="126">
        <v>0</v>
      </c>
      <c r="T39" s="126">
        <v>0</v>
      </c>
      <c r="U39" s="126">
        <v>0</v>
      </c>
    </row>
    <row r="40" spans="1:21" ht="15" customHeight="1" thickBot="1" x14ac:dyDescent="0.25">
      <c r="A40" s="183" t="s">
        <v>211</v>
      </c>
      <c r="B40" s="168">
        <f t="shared" si="29"/>
        <v>1</v>
      </c>
      <c r="C40" s="168">
        <f t="shared" si="30"/>
        <v>1</v>
      </c>
      <c r="D40" s="168">
        <f t="shared" si="31"/>
        <v>0</v>
      </c>
      <c r="E40" s="168">
        <f t="shared" si="32"/>
        <v>1</v>
      </c>
      <c r="F40" s="168">
        <f t="shared" si="33"/>
        <v>0</v>
      </c>
      <c r="G40" s="168">
        <f t="shared" si="34"/>
        <v>0</v>
      </c>
      <c r="H40" s="168"/>
      <c r="I40" s="168">
        <v>1</v>
      </c>
      <c r="J40" s="168">
        <v>1</v>
      </c>
      <c r="K40" s="168">
        <v>0</v>
      </c>
      <c r="L40" s="168">
        <v>0</v>
      </c>
      <c r="M40" s="168">
        <v>0</v>
      </c>
      <c r="N40" s="168">
        <v>0</v>
      </c>
      <c r="O40" s="168"/>
      <c r="P40" s="224">
        <v>0</v>
      </c>
      <c r="Q40" s="224">
        <v>0</v>
      </c>
      <c r="R40" s="224">
        <v>0</v>
      </c>
      <c r="S40" s="224">
        <v>1</v>
      </c>
      <c r="T40" s="224">
        <v>0</v>
      </c>
      <c r="U40" s="224">
        <v>0</v>
      </c>
    </row>
    <row r="41" spans="1:21" ht="15" customHeight="1" x14ac:dyDescent="0.2">
      <c r="A41" s="44" t="s">
        <v>314</v>
      </c>
      <c r="P41" s="1"/>
      <c r="Q41" s="1"/>
      <c r="R41" s="1"/>
      <c r="S41" s="1"/>
      <c r="T41" s="1"/>
      <c r="U41" s="1"/>
    </row>
    <row r="42" spans="1:21" ht="15" customHeight="1" x14ac:dyDescent="0.2">
      <c r="A42" s="44" t="s">
        <v>315</v>
      </c>
      <c r="P42" s="1"/>
      <c r="Q42" s="1"/>
      <c r="R42" s="1"/>
      <c r="S42" s="1"/>
      <c r="T42" s="1"/>
      <c r="U42" s="1"/>
    </row>
    <row r="43" spans="1:21" ht="15" customHeight="1" x14ac:dyDescent="0.2">
      <c r="A43" s="44" t="s">
        <v>253</v>
      </c>
    </row>
  </sheetData>
  <mergeCells count="2">
    <mergeCell ref="W2:W3"/>
    <mergeCell ref="A6:A7"/>
  </mergeCells>
  <hyperlinks>
    <hyperlink ref="W2" location="INDICE!A1" display="INDICE" xr:uid="{00000000-0004-0000-2E00-000000000000}"/>
    <hyperlink ref="W2:W3" location="Contenido!A1" display="Contenido" xr:uid="{80437435-6819-4FD8-B4CB-9A2DDAB5D722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1" orientation="landscape" r:id="rId1"/>
  <ignoredErrors>
    <ignoredError sqref="S1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rgb="FFC1C5C8"/>
    <pageSetUpPr fitToPage="1"/>
  </sheetPr>
  <dimension ref="A1:V27"/>
  <sheetViews>
    <sheetView showGridLines="0" zoomScaleNormal="100" zoomScaleSheetLayoutView="100" workbookViewId="0">
      <selection activeCell="I2" sqref="I2:I3"/>
    </sheetView>
  </sheetViews>
  <sheetFormatPr baseColWidth="10" defaultColWidth="11.42578125" defaultRowHeight="15" customHeight="1" x14ac:dyDescent="0.2"/>
  <cols>
    <col min="1" max="1" width="25.7109375" style="1" customWidth="1"/>
    <col min="2" max="8" width="8.7109375" style="29" customWidth="1"/>
    <col min="9" max="45" width="10.7109375" style="2" customWidth="1"/>
    <col min="46" max="16384" width="11.42578125" style="2"/>
  </cols>
  <sheetData>
    <row r="1" spans="1:21" ht="15" customHeight="1" x14ac:dyDescent="0.2">
      <c r="A1" s="157" t="s">
        <v>214</v>
      </c>
      <c r="B1" s="157"/>
      <c r="C1" s="157"/>
      <c r="D1" s="157"/>
      <c r="E1" s="157"/>
      <c r="F1" s="157"/>
      <c r="G1" s="157"/>
      <c r="H1" s="36"/>
      <c r="L1" s="16"/>
    </row>
    <row r="2" spans="1:21" ht="15" customHeight="1" x14ac:dyDescent="0.2">
      <c r="A2" s="157" t="s">
        <v>192</v>
      </c>
      <c r="B2" s="157"/>
      <c r="C2" s="157"/>
      <c r="D2" s="157"/>
      <c r="E2" s="157"/>
      <c r="F2" s="157"/>
      <c r="G2" s="157"/>
      <c r="H2" s="36"/>
      <c r="I2" s="281" t="s">
        <v>0</v>
      </c>
      <c r="L2" s="16"/>
    </row>
    <row r="3" spans="1:21" ht="15" customHeight="1" x14ac:dyDescent="0.2">
      <c r="A3" s="157" t="s">
        <v>215</v>
      </c>
      <c r="B3" s="157"/>
      <c r="C3" s="157"/>
      <c r="D3" s="157"/>
      <c r="E3" s="157"/>
      <c r="F3" s="157"/>
      <c r="G3" s="157"/>
      <c r="H3" s="36"/>
      <c r="I3" s="281"/>
      <c r="L3" s="16"/>
    </row>
    <row r="4" spans="1:21" ht="15" customHeight="1" x14ac:dyDescent="0.2">
      <c r="A4" s="157" t="s">
        <v>195</v>
      </c>
      <c r="B4" s="157"/>
      <c r="C4" s="157"/>
      <c r="D4" s="157"/>
      <c r="E4" s="157"/>
      <c r="F4" s="157"/>
      <c r="G4" s="157"/>
      <c r="H4" s="36"/>
      <c r="L4" s="16"/>
    </row>
    <row r="5" spans="1:21" ht="34.5" customHeight="1" x14ac:dyDescent="0.2">
      <c r="A5" s="95" t="s">
        <v>216</v>
      </c>
      <c r="B5" s="96">
        <v>2018</v>
      </c>
      <c r="C5" s="96">
        <v>2019</v>
      </c>
      <c r="D5" s="96">
        <v>2020</v>
      </c>
      <c r="E5" s="96">
        <v>2021</v>
      </c>
      <c r="F5" s="96">
        <v>2022</v>
      </c>
      <c r="G5" s="96">
        <v>2023</v>
      </c>
      <c r="L5" s="16"/>
    </row>
    <row r="6" spans="1:21" ht="14.25" x14ac:dyDescent="0.2">
      <c r="A6" s="67"/>
      <c r="B6" s="68"/>
      <c r="C6" s="69"/>
      <c r="D6" s="69"/>
      <c r="E6" s="69"/>
      <c r="F6" s="68"/>
      <c r="G6" s="69"/>
      <c r="H6" s="69"/>
      <c r="I6" s="68"/>
      <c r="J6" s="69"/>
      <c r="K6" s="69"/>
      <c r="L6" s="16" t="str">
        <f t="shared" ref="L6" si="0">UPPER($A6)</f>
        <v/>
      </c>
      <c r="M6" s="68"/>
      <c r="N6" s="69"/>
      <c r="O6" s="69"/>
      <c r="P6" s="68"/>
      <c r="Q6" s="69"/>
      <c r="R6" s="69"/>
      <c r="S6" s="69"/>
      <c r="T6" s="68"/>
      <c r="U6" s="69"/>
    </row>
    <row r="7" spans="1:21" ht="15" customHeight="1" x14ac:dyDescent="0.2">
      <c r="A7" s="11" t="s">
        <v>35</v>
      </c>
      <c r="B7" s="11"/>
      <c r="C7" s="11"/>
      <c r="D7" s="11"/>
      <c r="E7" s="11"/>
      <c r="F7" s="28"/>
      <c r="G7" s="28"/>
    </row>
    <row r="8" spans="1:21" ht="15" customHeight="1" x14ac:dyDescent="0.2">
      <c r="A8" s="32" t="s">
        <v>197</v>
      </c>
      <c r="B8" s="109">
        <f t="shared" ref="B8:G8" si="1">+B12+B16+B20</f>
        <v>1969</v>
      </c>
      <c r="C8" s="109">
        <f t="shared" si="1"/>
        <v>2252</v>
      </c>
      <c r="D8" s="109">
        <f t="shared" si="1"/>
        <v>639</v>
      </c>
      <c r="E8" s="109">
        <f t="shared" si="1"/>
        <v>889</v>
      </c>
      <c r="F8" s="109">
        <f t="shared" si="1"/>
        <v>1690</v>
      </c>
      <c r="G8" s="109">
        <f t="shared" si="1"/>
        <v>1821</v>
      </c>
    </row>
    <row r="9" spans="1:21" ht="15" customHeight="1" x14ac:dyDescent="0.2">
      <c r="A9" s="32" t="s">
        <v>198</v>
      </c>
      <c r="B9" s="109">
        <f t="shared" ref="B9:C10" si="2">+B13+B17+B21</f>
        <v>352</v>
      </c>
      <c r="C9" s="109">
        <f t="shared" si="2"/>
        <v>724</v>
      </c>
      <c r="D9" s="109">
        <f t="shared" ref="D9:G9" si="3">+D13+D17+D21</f>
        <v>172</v>
      </c>
      <c r="E9" s="109">
        <f t="shared" si="3"/>
        <v>368</v>
      </c>
      <c r="F9" s="109">
        <f t="shared" si="3"/>
        <v>614</v>
      </c>
      <c r="G9" s="109">
        <f t="shared" si="3"/>
        <v>590</v>
      </c>
    </row>
    <row r="10" spans="1:21" ht="15" customHeight="1" x14ac:dyDescent="0.2">
      <c r="A10" s="32" t="s">
        <v>199</v>
      </c>
      <c r="B10" s="109">
        <f t="shared" si="2"/>
        <v>3037</v>
      </c>
      <c r="C10" s="109">
        <f t="shared" si="2"/>
        <v>4122</v>
      </c>
      <c r="D10" s="109">
        <f t="shared" ref="D10:G10" si="4">+D14+D18+D22</f>
        <v>2154</v>
      </c>
      <c r="E10" s="109">
        <f t="shared" si="4"/>
        <v>3148</v>
      </c>
      <c r="F10" s="109">
        <f t="shared" si="4"/>
        <v>3234</v>
      </c>
      <c r="G10" s="109">
        <f t="shared" si="4"/>
        <v>3335</v>
      </c>
    </row>
    <row r="11" spans="1:21" ht="15" customHeight="1" x14ac:dyDescent="0.2">
      <c r="A11" s="11" t="s">
        <v>217</v>
      </c>
      <c r="B11" s="110"/>
      <c r="C11" s="110"/>
      <c r="D11" s="110"/>
      <c r="E11" s="110"/>
      <c r="F11" s="111"/>
      <c r="G11" s="111"/>
    </row>
    <row r="12" spans="1:21" ht="15" customHeight="1" x14ac:dyDescent="0.2">
      <c r="A12" s="32" t="s">
        <v>197</v>
      </c>
      <c r="B12" s="109">
        <v>1823</v>
      </c>
      <c r="C12" s="109">
        <v>2187</v>
      </c>
      <c r="D12" s="109">
        <v>590</v>
      </c>
      <c r="E12" s="109">
        <v>859</v>
      </c>
      <c r="F12" s="109">
        <f>((((((((1+9+12)+103)+546)+1)+62)+17)+9)+1)+854</f>
        <v>1615</v>
      </c>
      <c r="G12" s="109">
        <v>1724</v>
      </c>
    </row>
    <row r="13" spans="1:21" ht="15" customHeight="1" x14ac:dyDescent="0.2">
      <c r="A13" s="32" t="s">
        <v>198</v>
      </c>
      <c r="B13" s="109">
        <v>333</v>
      </c>
      <c r="C13" s="109">
        <v>708</v>
      </c>
      <c r="D13" s="109">
        <v>163</v>
      </c>
      <c r="E13" s="109">
        <v>363</v>
      </c>
      <c r="F13" s="109">
        <f>((((((((1+9)+35)+251)+0)+6)+12)+0)+1)+283</f>
        <v>598</v>
      </c>
      <c r="G13" s="109">
        <v>569</v>
      </c>
    </row>
    <row r="14" spans="1:21" ht="15" customHeight="1" x14ac:dyDescent="0.2">
      <c r="A14" s="32" t="s">
        <v>199</v>
      </c>
      <c r="B14" s="109">
        <v>2862</v>
      </c>
      <c r="C14" s="109">
        <v>3980</v>
      </c>
      <c r="D14" s="109">
        <v>2084</v>
      </c>
      <c r="E14" s="109">
        <v>3096</v>
      </c>
      <c r="F14" s="109">
        <f>((((((((35+11+76)+342)+1980)+0)+8)+24)+29)+1)+602</f>
        <v>3108</v>
      </c>
      <c r="G14" s="109">
        <v>3201</v>
      </c>
    </row>
    <row r="15" spans="1:21" ht="15" customHeight="1" x14ac:dyDescent="0.2">
      <c r="A15" s="11" t="s">
        <v>218</v>
      </c>
      <c r="B15" s="110"/>
      <c r="C15" s="110"/>
      <c r="D15" s="110"/>
      <c r="E15" s="110"/>
      <c r="F15" s="111"/>
      <c r="G15" s="111"/>
    </row>
    <row r="16" spans="1:21" ht="15" customHeight="1" x14ac:dyDescent="0.2">
      <c r="A16" s="32" t="s">
        <v>197</v>
      </c>
      <c r="B16" s="109">
        <v>47</v>
      </c>
      <c r="C16" s="109">
        <v>34</v>
      </c>
      <c r="D16" s="109">
        <v>13</v>
      </c>
      <c r="E16" s="109">
        <v>16</v>
      </c>
      <c r="F16" s="109">
        <v>26</v>
      </c>
      <c r="G16" s="109">
        <v>59</v>
      </c>
    </row>
    <row r="17" spans="1:22" ht="15" customHeight="1" x14ac:dyDescent="0.2">
      <c r="A17" s="32" t="s">
        <v>198</v>
      </c>
      <c r="B17" s="109">
        <v>10</v>
      </c>
      <c r="C17" s="109">
        <v>9</v>
      </c>
      <c r="D17" s="109">
        <v>0</v>
      </c>
      <c r="E17" s="109">
        <v>4</v>
      </c>
      <c r="F17" s="109">
        <v>11</v>
      </c>
      <c r="G17" s="109">
        <v>11</v>
      </c>
    </row>
    <row r="18" spans="1:22" ht="15" customHeight="1" x14ac:dyDescent="0.2">
      <c r="A18" s="32" t="s">
        <v>199</v>
      </c>
      <c r="B18" s="109">
        <v>47</v>
      </c>
      <c r="C18" s="109">
        <v>42</v>
      </c>
      <c r="D18" s="109">
        <v>35</v>
      </c>
      <c r="E18" s="109">
        <v>32</v>
      </c>
      <c r="F18" s="109">
        <v>27</v>
      </c>
      <c r="G18" s="109">
        <v>39</v>
      </c>
    </row>
    <row r="19" spans="1:22" ht="15" customHeight="1" x14ac:dyDescent="0.2">
      <c r="A19" s="11" t="s">
        <v>219</v>
      </c>
      <c r="B19" s="110"/>
      <c r="C19" s="110"/>
      <c r="D19" s="110"/>
      <c r="E19" s="110"/>
      <c r="F19" s="111"/>
      <c r="G19" s="111"/>
    </row>
    <row r="20" spans="1:22" ht="15" customHeight="1" x14ac:dyDescent="0.2">
      <c r="A20" s="32" t="s">
        <v>197</v>
      </c>
      <c r="B20" s="109">
        <v>99</v>
      </c>
      <c r="C20" s="109">
        <v>31</v>
      </c>
      <c r="D20" s="109">
        <v>36</v>
      </c>
      <c r="E20" s="109">
        <v>14</v>
      </c>
      <c r="F20" s="109">
        <v>49</v>
      </c>
      <c r="G20" s="109">
        <v>38</v>
      </c>
    </row>
    <row r="21" spans="1:22" ht="15" customHeight="1" x14ac:dyDescent="0.2">
      <c r="A21" s="32" t="s">
        <v>198</v>
      </c>
      <c r="B21" s="109">
        <v>9</v>
      </c>
      <c r="C21" s="109">
        <v>7</v>
      </c>
      <c r="D21" s="109">
        <v>9</v>
      </c>
      <c r="E21" s="109">
        <v>1</v>
      </c>
      <c r="F21" s="109">
        <v>5</v>
      </c>
      <c r="G21" s="109">
        <v>10</v>
      </c>
    </row>
    <row r="22" spans="1:22" ht="15" customHeight="1" thickBot="1" x14ac:dyDescent="0.25">
      <c r="A22" s="183" t="s">
        <v>199</v>
      </c>
      <c r="B22" s="152">
        <v>128</v>
      </c>
      <c r="C22" s="152">
        <v>100</v>
      </c>
      <c r="D22" s="152">
        <v>35</v>
      </c>
      <c r="E22" s="152">
        <v>20</v>
      </c>
      <c r="F22" s="152">
        <v>99</v>
      </c>
      <c r="G22" s="152">
        <v>95</v>
      </c>
    </row>
    <row r="23" spans="1:22" s="1" customFormat="1" ht="15.75" customHeight="1" x14ac:dyDescent="0.25">
      <c r="A23" s="148" t="s">
        <v>220</v>
      </c>
      <c r="B23" s="148"/>
      <c r="C23" s="148"/>
      <c r="D23" s="148"/>
      <c r="E23" s="148"/>
      <c r="F23" s="79"/>
      <c r="G23" s="79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2" s="1" customFormat="1" ht="37.5" customHeight="1" x14ac:dyDescent="0.25">
      <c r="A24" s="306" t="s">
        <v>221</v>
      </c>
      <c r="B24" s="306"/>
      <c r="C24" s="306"/>
      <c r="D24" s="306"/>
      <c r="E24" s="306"/>
      <c r="F24" s="306"/>
      <c r="G24" s="306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2" s="1" customFormat="1" ht="38.25" customHeight="1" x14ac:dyDescent="0.25">
      <c r="A25" s="306" t="s">
        <v>222</v>
      </c>
      <c r="B25" s="306"/>
      <c r="C25" s="306"/>
      <c r="D25" s="306"/>
      <c r="E25" s="306"/>
      <c r="F25" s="306"/>
      <c r="G25" s="306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</row>
    <row r="26" spans="1:22" s="1" customFormat="1" ht="15" customHeight="1" x14ac:dyDescent="0.25">
      <c r="A26" s="44" t="s">
        <v>213</v>
      </c>
      <c r="B26" s="45"/>
      <c r="C26" s="45"/>
      <c r="D26" s="45"/>
      <c r="E26" s="45"/>
      <c r="F26" s="45"/>
      <c r="G26" s="45"/>
      <c r="H26" s="29"/>
    </row>
    <row r="27" spans="1:22" ht="15" customHeight="1" x14ac:dyDescent="0.2">
      <c r="A27" s="44"/>
      <c r="B27" s="45"/>
      <c r="C27" s="45"/>
      <c r="D27" s="45"/>
      <c r="E27" s="45"/>
      <c r="F27" s="45"/>
      <c r="G27" s="45"/>
    </row>
  </sheetData>
  <mergeCells count="3">
    <mergeCell ref="A25:G25"/>
    <mergeCell ref="I2:I3"/>
    <mergeCell ref="A24:G24"/>
  </mergeCells>
  <phoneticPr fontId="6" type="noConversion"/>
  <hyperlinks>
    <hyperlink ref="I2" location="INDICE!A1" display="INDICE" xr:uid="{C5DB5E58-75C5-42FC-BA4B-12F7707F8968}"/>
    <hyperlink ref="I2:I3" location="Contenido!A1" display="Contenido" xr:uid="{2E2F9A93-7B98-4B40-8ACD-5BB9C128CCE1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oja62">
    <tabColor rgb="FFC1C5C8"/>
    <pageSetUpPr fitToPage="1"/>
  </sheetPr>
  <dimension ref="A1:J22"/>
  <sheetViews>
    <sheetView showGridLines="0" zoomScaleNormal="100" zoomScaleSheetLayoutView="100" workbookViewId="0">
      <selection activeCell="I2" sqref="I2:I3"/>
    </sheetView>
  </sheetViews>
  <sheetFormatPr baseColWidth="10" defaultColWidth="11.42578125" defaultRowHeight="15" customHeight="1" x14ac:dyDescent="0.2"/>
  <cols>
    <col min="1" max="1" width="19.85546875" style="1" customWidth="1"/>
    <col min="2" max="7" width="10.7109375" style="1" customWidth="1"/>
    <col min="8" max="8" width="11.42578125" style="2"/>
    <col min="9" max="16384" width="11.42578125" style="13"/>
  </cols>
  <sheetData>
    <row r="1" spans="1:10" s="2" customFormat="1" ht="15" customHeight="1" x14ac:dyDescent="0.2">
      <c r="A1" s="156" t="s">
        <v>423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0" s="2" customFormat="1" ht="15" customHeight="1" x14ac:dyDescent="0.2">
      <c r="A2" s="156" t="s">
        <v>418</v>
      </c>
      <c r="B2" s="156"/>
      <c r="C2" s="156"/>
      <c r="D2" s="156"/>
      <c r="E2" s="156"/>
      <c r="F2" s="156"/>
      <c r="G2" s="156"/>
      <c r="H2" s="1"/>
      <c r="I2" s="317" t="s">
        <v>0</v>
      </c>
      <c r="J2" s="1"/>
    </row>
    <row r="3" spans="1:10" s="2" customFormat="1" ht="15" customHeight="1" x14ac:dyDescent="0.2">
      <c r="A3" s="156" t="s">
        <v>424</v>
      </c>
      <c r="B3" s="156"/>
      <c r="C3" s="156"/>
      <c r="D3" s="156"/>
      <c r="E3" s="156"/>
      <c r="F3" s="156"/>
      <c r="G3" s="156"/>
      <c r="H3" s="1"/>
      <c r="I3" s="317"/>
      <c r="J3" s="1"/>
    </row>
    <row r="4" spans="1:10" s="2" customFormat="1" ht="15" customHeight="1" x14ac:dyDescent="0.2">
      <c r="A4" s="156" t="s">
        <v>195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0" ht="32.25" customHeight="1" x14ac:dyDescent="0.2">
      <c r="A5" s="95" t="s">
        <v>425</v>
      </c>
      <c r="B5" s="96">
        <v>2018</v>
      </c>
      <c r="C5" s="96">
        <v>2019</v>
      </c>
      <c r="D5" s="96">
        <v>2020</v>
      </c>
      <c r="E5" s="96">
        <v>2021</v>
      </c>
      <c r="F5" s="96">
        <v>2022</v>
      </c>
      <c r="G5" s="96">
        <v>2023</v>
      </c>
    </row>
    <row r="6" spans="1:10" ht="8.25" customHeight="1" x14ac:dyDescent="0.2">
      <c r="A6" s="13"/>
      <c r="B6" s="11"/>
      <c r="C6" s="11"/>
      <c r="D6" s="11"/>
      <c r="E6" s="11"/>
      <c r="F6" s="11"/>
      <c r="G6" s="11"/>
    </row>
    <row r="7" spans="1:10" s="15" customFormat="1" ht="15" customHeight="1" x14ac:dyDescent="0.2">
      <c r="A7" s="11" t="s">
        <v>35</v>
      </c>
      <c r="B7" s="119">
        <f>SUM(B8:B10)</f>
        <v>2522</v>
      </c>
      <c r="C7" s="119">
        <f t="shared" ref="C7:G7" si="0">SUM(C8:C10)</f>
        <v>3580</v>
      </c>
      <c r="D7" s="119">
        <f t="shared" si="0"/>
        <v>86</v>
      </c>
      <c r="E7" s="119">
        <f t="shared" si="0"/>
        <v>222</v>
      </c>
      <c r="F7" s="119">
        <f t="shared" si="0"/>
        <v>4371</v>
      </c>
      <c r="G7" s="119">
        <f t="shared" si="0"/>
        <v>5516</v>
      </c>
      <c r="H7" s="14"/>
    </row>
    <row r="8" spans="1:10" ht="15" customHeight="1" x14ac:dyDescent="0.2">
      <c r="A8" s="32" t="s">
        <v>217</v>
      </c>
      <c r="B8" s="120">
        <f>+B13+B18</f>
        <v>2428</v>
      </c>
      <c r="C8" s="120">
        <f t="shared" ref="C8:G8" si="1">+C13+C18</f>
        <v>3501</v>
      </c>
      <c r="D8" s="120">
        <f t="shared" si="1"/>
        <v>85</v>
      </c>
      <c r="E8" s="120">
        <f t="shared" si="1"/>
        <v>205</v>
      </c>
      <c r="F8" s="120">
        <f t="shared" si="1"/>
        <v>4215</v>
      </c>
      <c r="G8" s="120">
        <f t="shared" si="1"/>
        <v>5414</v>
      </c>
    </row>
    <row r="9" spans="1:10" ht="15" customHeight="1" x14ac:dyDescent="0.2">
      <c r="A9" s="32" t="s">
        <v>218</v>
      </c>
      <c r="B9" s="120">
        <f t="shared" ref="B9:G9" si="2">+B14+B19</f>
        <v>69</v>
      </c>
      <c r="C9" s="120">
        <f t="shared" si="2"/>
        <v>65</v>
      </c>
      <c r="D9" s="120">
        <f t="shared" si="2"/>
        <v>1</v>
      </c>
      <c r="E9" s="120">
        <f t="shared" si="2"/>
        <v>14</v>
      </c>
      <c r="F9" s="120">
        <f t="shared" si="2"/>
        <v>137</v>
      </c>
      <c r="G9" s="120">
        <f t="shared" si="2"/>
        <v>83</v>
      </c>
    </row>
    <row r="10" spans="1:10" ht="15" customHeight="1" x14ac:dyDescent="0.2">
      <c r="A10" s="32" t="s">
        <v>219</v>
      </c>
      <c r="B10" s="120">
        <f t="shared" ref="B10:G10" si="3">+B15+B20</f>
        <v>25</v>
      </c>
      <c r="C10" s="120">
        <f t="shared" si="3"/>
        <v>14</v>
      </c>
      <c r="D10" s="120">
        <f t="shared" si="3"/>
        <v>0</v>
      </c>
      <c r="E10" s="120">
        <f t="shared" si="3"/>
        <v>3</v>
      </c>
      <c r="F10" s="120">
        <f t="shared" si="3"/>
        <v>19</v>
      </c>
      <c r="G10" s="120">
        <f t="shared" si="3"/>
        <v>19</v>
      </c>
    </row>
    <row r="11" spans="1:10" ht="9.75" customHeight="1" x14ac:dyDescent="0.2">
      <c r="A11" s="13"/>
      <c r="B11" s="110"/>
      <c r="C11" s="110"/>
      <c r="D11" s="110"/>
      <c r="E11" s="110"/>
      <c r="F11" s="110"/>
      <c r="G11" s="110"/>
    </row>
    <row r="12" spans="1:10" ht="15" customHeight="1" x14ac:dyDescent="0.2">
      <c r="A12" s="11" t="s">
        <v>421</v>
      </c>
      <c r="B12" s="119">
        <f>SUM(B13:B15)</f>
        <v>2418</v>
      </c>
      <c r="C12" s="119">
        <f t="shared" ref="C12" si="4">SUM(C13:C15)</f>
        <v>3368</v>
      </c>
      <c r="D12" s="119">
        <f t="shared" ref="D12" si="5">SUM(D13:D15)</f>
        <v>81</v>
      </c>
      <c r="E12" s="119">
        <f t="shared" ref="E12" si="6">SUM(E13:E15)</f>
        <v>183</v>
      </c>
      <c r="F12" s="119">
        <f t="shared" ref="F12" si="7">SUM(F13:F15)</f>
        <v>3869</v>
      </c>
      <c r="G12" s="119">
        <f t="shared" ref="G12" si="8">SUM(G13:G15)</f>
        <v>5006</v>
      </c>
    </row>
    <row r="13" spans="1:10" ht="15" customHeight="1" x14ac:dyDescent="0.2">
      <c r="A13" s="32" t="s">
        <v>217</v>
      </c>
      <c r="B13" s="122">
        <v>2335</v>
      </c>
      <c r="C13" s="122">
        <v>3293</v>
      </c>
      <c r="D13" s="122">
        <v>80</v>
      </c>
      <c r="E13" s="122">
        <v>171</v>
      </c>
      <c r="F13" s="122">
        <v>3786</v>
      </c>
      <c r="G13" s="122">
        <v>4914</v>
      </c>
    </row>
    <row r="14" spans="1:10" ht="15" customHeight="1" x14ac:dyDescent="0.2">
      <c r="A14" s="32" t="s">
        <v>218</v>
      </c>
      <c r="B14" s="122">
        <v>60</v>
      </c>
      <c r="C14" s="122">
        <v>62</v>
      </c>
      <c r="D14" s="122">
        <v>1</v>
      </c>
      <c r="E14" s="122">
        <v>10</v>
      </c>
      <c r="F14" s="122">
        <v>75</v>
      </c>
      <c r="G14" s="122">
        <v>74</v>
      </c>
    </row>
    <row r="15" spans="1:10" ht="15" customHeight="1" x14ac:dyDescent="0.2">
      <c r="A15" s="32" t="s">
        <v>219</v>
      </c>
      <c r="B15" s="122">
        <v>23</v>
      </c>
      <c r="C15" s="122">
        <v>13</v>
      </c>
      <c r="D15" s="122">
        <v>0</v>
      </c>
      <c r="E15" s="122">
        <v>2</v>
      </c>
      <c r="F15" s="122">
        <v>8</v>
      </c>
      <c r="G15" s="122">
        <v>18</v>
      </c>
    </row>
    <row r="16" spans="1:10" ht="9.75" customHeight="1" x14ac:dyDescent="0.2">
      <c r="A16" s="13"/>
      <c r="B16" s="110"/>
      <c r="C16" s="110"/>
      <c r="D16" s="110"/>
      <c r="E16" s="110"/>
      <c r="F16" s="110"/>
      <c r="G16" s="110"/>
    </row>
    <row r="17" spans="1:8" ht="15" customHeight="1" x14ac:dyDescent="0.2">
      <c r="A17" s="11" t="s">
        <v>422</v>
      </c>
      <c r="B17" s="119">
        <f>SUM(B18:B20)</f>
        <v>104</v>
      </c>
      <c r="C17" s="119">
        <f t="shared" ref="C17" si="9">SUM(C18:C20)</f>
        <v>212</v>
      </c>
      <c r="D17" s="119">
        <f t="shared" ref="D17" si="10">SUM(D18:D20)</f>
        <v>5</v>
      </c>
      <c r="E17" s="119">
        <f t="shared" ref="E17" si="11">SUM(E18:E20)</f>
        <v>39</v>
      </c>
      <c r="F17" s="119">
        <f t="shared" ref="F17" si="12">SUM(F18:F20)</f>
        <v>502</v>
      </c>
      <c r="G17" s="119">
        <f t="shared" ref="G17" si="13">SUM(G18:G20)</f>
        <v>510</v>
      </c>
    </row>
    <row r="18" spans="1:8" ht="15" customHeight="1" x14ac:dyDescent="0.2">
      <c r="A18" s="32" t="s">
        <v>217</v>
      </c>
      <c r="B18" s="122">
        <v>93</v>
      </c>
      <c r="C18" s="122">
        <v>208</v>
      </c>
      <c r="D18" s="122">
        <v>5</v>
      </c>
      <c r="E18" s="122">
        <v>34</v>
      </c>
      <c r="F18" s="122">
        <v>429</v>
      </c>
      <c r="G18" s="122">
        <v>500</v>
      </c>
    </row>
    <row r="19" spans="1:8" ht="15" customHeight="1" x14ac:dyDescent="0.2">
      <c r="A19" s="32" t="s">
        <v>218</v>
      </c>
      <c r="B19" s="122">
        <v>9</v>
      </c>
      <c r="C19" s="122">
        <v>3</v>
      </c>
      <c r="D19" s="122">
        <v>0</v>
      </c>
      <c r="E19" s="122">
        <v>4</v>
      </c>
      <c r="F19" s="122">
        <v>62</v>
      </c>
      <c r="G19" s="122">
        <v>9</v>
      </c>
    </row>
    <row r="20" spans="1:8" ht="15" customHeight="1" thickBot="1" x14ac:dyDescent="0.25">
      <c r="A20" s="183" t="s">
        <v>219</v>
      </c>
      <c r="B20" s="168">
        <v>2</v>
      </c>
      <c r="C20" s="168">
        <v>1</v>
      </c>
      <c r="D20" s="168">
        <v>0</v>
      </c>
      <c r="E20" s="168">
        <v>1</v>
      </c>
      <c r="F20" s="168">
        <v>11</v>
      </c>
      <c r="G20" s="168">
        <v>1</v>
      </c>
    </row>
    <row r="21" spans="1:8" ht="30.75" customHeight="1" x14ac:dyDescent="0.2">
      <c r="A21" s="307" t="s">
        <v>426</v>
      </c>
      <c r="B21" s="307"/>
      <c r="C21" s="307"/>
      <c r="D21" s="307"/>
      <c r="E21" s="307"/>
      <c r="F21" s="307"/>
      <c r="G21" s="307"/>
    </row>
    <row r="22" spans="1:8" s="16" customFormat="1" ht="15" customHeight="1" x14ac:dyDescent="0.25">
      <c r="A22" s="44" t="s">
        <v>213</v>
      </c>
      <c r="B22" s="44"/>
      <c r="C22" s="44"/>
      <c r="D22" s="44"/>
      <c r="E22" s="44"/>
      <c r="F22" s="44"/>
      <c r="G22" s="44"/>
      <c r="H22" s="1"/>
    </row>
  </sheetData>
  <mergeCells count="2">
    <mergeCell ref="A21:G21"/>
    <mergeCell ref="I2:I3"/>
  </mergeCells>
  <hyperlinks>
    <hyperlink ref="I2" location="INDICE!A1" display="INDICE" xr:uid="{00000000-0004-0000-2F00-000000000000}"/>
    <hyperlink ref="I2:I3" location="Contenido!A1" display="Contenido" xr:uid="{45A3CF3E-B471-4821-9E31-7748433AD0E0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oja63">
    <tabColor rgb="FFC1C5C8"/>
    <pageSetUpPr fitToPage="1"/>
  </sheetPr>
  <dimension ref="A1:X38"/>
  <sheetViews>
    <sheetView showGridLines="0" zoomScaleNormal="100" zoomScaleSheetLayoutView="100" workbookViewId="0">
      <selection activeCell="W2" sqref="W2:W3"/>
    </sheetView>
  </sheetViews>
  <sheetFormatPr baseColWidth="10" defaultColWidth="11.42578125" defaultRowHeight="15" customHeight="1" x14ac:dyDescent="0.2"/>
  <cols>
    <col min="1" max="1" width="19.28515625" style="1" customWidth="1"/>
    <col min="2" max="7" width="6.7109375" style="1" customWidth="1"/>
    <col min="8" max="8" width="1.7109375" style="1" customWidth="1"/>
    <col min="9" max="14" width="6.7109375" style="1" customWidth="1"/>
    <col min="15" max="15" width="1.7109375" style="1" customWidth="1"/>
    <col min="16" max="21" width="6.7109375" style="2" customWidth="1"/>
    <col min="22" max="22" width="11.42578125" style="2"/>
    <col min="23" max="16384" width="11.42578125" style="13"/>
  </cols>
  <sheetData>
    <row r="1" spans="1:24" s="2" customFormat="1" ht="15" customHeight="1" x14ac:dyDescent="0.2">
      <c r="A1" s="156" t="s">
        <v>427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"/>
      <c r="W1" s="1"/>
      <c r="X1" s="1"/>
    </row>
    <row r="2" spans="1:24" s="2" customFormat="1" ht="15" customHeight="1" x14ac:dyDescent="0.2">
      <c r="A2" s="156" t="s">
        <v>418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"/>
      <c r="W2" s="317" t="s">
        <v>0</v>
      </c>
      <c r="X2" s="1"/>
    </row>
    <row r="3" spans="1:24" s="2" customFormat="1" ht="15" customHeight="1" x14ac:dyDescent="0.2">
      <c r="A3" s="156" t="s">
        <v>428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"/>
      <c r="W3" s="317"/>
      <c r="X3" s="1"/>
    </row>
    <row r="4" spans="1:24" s="2" customFormat="1" ht="15" customHeight="1" x14ac:dyDescent="0.2">
      <c r="A4" s="156" t="s">
        <v>194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"/>
      <c r="W4" s="1"/>
      <c r="X4" s="1"/>
    </row>
    <row r="5" spans="1:24" s="2" customFormat="1" ht="15" customHeight="1" x14ac:dyDescent="0.2">
      <c r="A5" s="156" t="s">
        <v>195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"/>
      <c r="W5" s="1"/>
      <c r="X5" s="1"/>
    </row>
    <row r="6" spans="1:24" s="2" customFormat="1" ht="18.75" customHeight="1" x14ac:dyDescent="0.2">
      <c r="A6" s="303" t="s">
        <v>225</v>
      </c>
      <c r="B6" s="162" t="s">
        <v>429</v>
      </c>
      <c r="C6" s="162"/>
      <c r="D6" s="162"/>
      <c r="E6" s="162"/>
      <c r="F6" s="162"/>
      <c r="G6" s="162"/>
      <c r="H6" s="81"/>
      <c r="I6" s="162" t="s">
        <v>421</v>
      </c>
      <c r="J6" s="162"/>
      <c r="K6" s="162"/>
      <c r="L6" s="162"/>
      <c r="M6" s="162"/>
      <c r="N6" s="162"/>
      <c r="O6" s="81"/>
      <c r="P6" s="162" t="s">
        <v>422</v>
      </c>
      <c r="Q6" s="162"/>
      <c r="R6" s="162"/>
      <c r="S6" s="162"/>
      <c r="T6" s="162"/>
      <c r="U6" s="162"/>
      <c r="V6" s="1"/>
      <c r="W6" s="1"/>
      <c r="X6" s="1"/>
    </row>
    <row r="7" spans="1:24" ht="18.75" customHeight="1" x14ac:dyDescent="0.2">
      <c r="A7" s="303"/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</row>
    <row r="8" spans="1:24" ht="8.25" customHeight="1" x14ac:dyDescent="0.2">
      <c r="A8" s="127"/>
      <c r="B8" s="128"/>
      <c r="C8" s="129"/>
      <c r="D8" s="129"/>
      <c r="E8" s="129"/>
      <c r="F8" s="129"/>
      <c r="G8" s="129"/>
      <c r="H8" s="129"/>
      <c r="I8" s="128"/>
      <c r="J8" s="129"/>
      <c r="K8" s="129"/>
      <c r="L8" s="129"/>
      <c r="M8" s="129"/>
      <c r="N8" s="129"/>
      <c r="O8" s="129"/>
      <c r="P8" s="128"/>
      <c r="Q8" s="129"/>
      <c r="R8" s="129"/>
      <c r="S8" s="129"/>
      <c r="T8" s="129"/>
      <c r="U8" s="129"/>
    </row>
    <row r="9" spans="1:24" s="15" customFormat="1" ht="15" customHeight="1" x14ac:dyDescent="0.2">
      <c r="A9" s="11" t="s">
        <v>310</v>
      </c>
      <c r="B9" s="119">
        <f>SUM(B10:B36)</f>
        <v>2522</v>
      </c>
      <c r="C9" s="119">
        <f t="shared" ref="C9:G9" si="0">SUM(C10:C36)</f>
        <v>3580</v>
      </c>
      <c r="D9" s="119">
        <f t="shared" si="0"/>
        <v>86</v>
      </c>
      <c r="E9" s="119">
        <f t="shared" si="0"/>
        <v>222</v>
      </c>
      <c r="F9" s="119">
        <f t="shared" si="0"/>
        <v>4371</v>
      </c>
      <c r="G9" s="119">
        <f t="shared" si="0"/>
        <v>5516</v>
      </c>
      <c r="H9" s="119"/>
      <c r="I9" s="119">
        <f>SUM(I10:I36)</f>
        <v>2418</v>
      </c>
      <c r="J9" s="119">
        <f t="shared" ref="J9:N9" si="1">SUM(J10:J36)</f>
        <v>3368</v>
      </c>
      <c r="K9" s="119">
        <f t="shared" si="1"/>
        <v>81</v>
      </c>
      <c r="L9" s="119">
        <f t="shared" si="1"/>
        <v>183</v>
      </c>
      <c r="M9" s="119">
        <f t="shared" si="1"/>
        <v>3869</v>
      </c>
      <c r="N9" s="119">
        <f t="shared" si="1"/>
        <v>5006</v>
      </c>
      <c r="O9" s="119"/>
      <c r="P9" s="119">
        <f>SUM(P10:P36)</f>
        <v>104</v>
      </c>
      <c r="Q9" s="119">
        <f t="shared" ref="Q9" si="2">SUM(Q10:Q36)</f>
        <v>212</v>
      </c>
      <c r="R9" s="119">
        <f t="shared" ref="R9" si="3">SUM(R10:R36)</f>
        <v>5</v>
      </c>
      <c r="S9" s="119">
        <f t="shared" ref="S9" si="4">SUM(S10:S36)</f>
        <v>39</v>
      </c>
      <c r="T9" s="119">
        <f t="shared" ref="T9" si="5">SUM(T10:T36)</f>
        <v>502</v>
      </c>
      <c r="U9" s="119">
        <f t="shared" ref="U9" si="6">SUM(U10:U36)</f>
        <v>510</v>
      </c>
      <c r="V9" s="14"/>
    </row>
    <row r="10" spans="1:24" ht="15" customHeight="1" x14ac:dyDescent="0.2">
      <c r="A10" s="32" t="s">
        <v>226</v>
      </c>
      <c r="B10" s="120">
        <f>+I10+P10</f>
        <v>409</v>
      </c>
      <c r="C10" s="120">
        <f t="shared" ref="C10:G10" si="7">+J10+Q10</f>
        <v>289</v>
      </c>
      <c r="D10" s="120">
        <f t="shared" si="7"/>
        <v>0</v>
      </c>
      <c r="E10" s="120">
        <f t="shared" si="7"/>
        <v>7</v>
      </c>
      <c r="F10" s="120">
        <f t="shared" si="7"/>
        <v>316</v>
      </c>
      <c r="G10" s="120">
        <f t="shared" si="7"/>
        <v>227</v>
      </c>
      <c r="H10" s="120"/>
      <c r="I10" s="120">
        <v>405</v>
      </c>
      <c r="J10" s="120">
        <v>276</v>
      </c>
      <c r="K10" s="120">
        <v>0</v>
      </c>
      <c r="L10" s="120">
        <v>6</v>
      </c>
      <c r="M10" s="120">
        <v>296</v>
      </c>
      <c r="N10" s="120">
        <v>217</v>
      </c>
      <c r="O10" s="120"/>
      <c r="P10" s="130">
        <v>4</v>
      </c>
      <c r="Q10" s="130">
        <v>13</v>
      </c>
      <c r="R10" s="130">
        <v>0</v>
      </c>
      <c r="S10" s="130">
        <v>1</v>
      </c>
      <c r="T10" s="130">
        <v>20</v>
      </c>
      <c r="U10" s="130">
        <v>10</v>
      </c>
    </row>
    <row r="11" spans="1:24" ht="15" customHeight="1" x14ac:dyDescent="0.2">
      <c r="A11" s="32" t="s">
        <v>227</v>
      </c>
      <c r="B11" s="120">
        <f t="shared" ref="B11:B36" si="8">+I11+P11</f>
        <v>119</v>
      </c>
      <c r="C11" s="120">
        <f t="shared" ref="C11:C36" si="9">+J11+Q11</f>
        <v>232</v>
      </c>
      <c r="D11" s="120">
        <f t="shared" ref="D11:D36" si="10">+K11+R11</f>
        <v>2</v>
      </c>
      <c r="E11" s="120">
        <f t="shared" ref="E11:E36" si="11">+L11+S11</f>
        <v>7</v>
      </c>
      <c r="F11" s="120">
        <f t="shared" ref="F11:F36" si="12">+M11+T11</f>
        <v>169</v>
      </c>
      <c r="G11" s="120">
        <f t="shared" ref="G11:G36" si="13">+N11+U11</f>
        <v>424</v>
      </c>
      <c r="H11" s="120"/>
      <c r="I11" s="120">
        <v>117</v>
      </c>
      <c r="J11" s="120">
        <v>227</v>
      </c>
      <c r="K11" s="120">
        <v>2</v>
      </c>
      <c r="L11" s="120">
        <v>5</v>
      </c>
      <c r="M11" s="120">
        <v>143</v>
      </c>
      <c r="N11" s="120">
        <v>409</v>
      </c>
      <c r="O11" s="120"/>
      <c r="P11" s="130">
        <v>2</v>
      </c>
      <c r="Q11" s="130">
        <v>5</v>
      </c>
      <c r="R11" s="130">
        <v>0</v>
      </c>
      <c r="S11" s="130">
        <v>2</v>
      </c>
      <c r="T11" s="130">
        <v>26</v>
      </c>
      <c r="U11" s="130">
        <v>15</v>
      </c>
    </row>
    <row r="12" spans="1:24" ht="15" customHeight="1" x14ac:dyDescent="0.2">
      <c r="A12" s="32" t="s">
        <v>228</v>
      </c>
      <c r="B12" s="120">
        <f t="shared" si="8"/>
        <v>111</v>
      </c>
      <c r="C12" s="120">
        <f t="shared" si="9"/>
        <v>315</v>
      </c>
      <c r="D12" s="120">
        <f t="shared" si="10"/>
        <v>11</v>
      </c>
      <c r="E12" s="120">
        <f t="shared" si="11"/>
        <v>14</v>
      </c>
      <c r="F12" s="120">
        <f t="shared" si="12"/>
        <v>295</v>
      </c>
      <c r="G12" s="120">
        <f t="shared" si="13"/>
        <v>308</v>
      </c>
      <c r="H12" s="120"/>
      <c r="I12" s="120">
        <v>100</v>
      </c>
      <c r="J12" s="120">
        <v>313</v>
      </c>
      <c r="K12" s="120">
        <v>11</v>
      </c>
      <c r="L12" s="120">
        <v>12</v>
      </c>
      <c r="M12" s="120">
        <v>271</v>
      </c>
      <c r="N12" s="120">
        <v>285</v>
      </c>
      <c r="O12" s="120"/>
      <c r="P12" s="130">
        <v>11</v>
      </c>
      <c r="Q12" s="130">
        <v>2</v>
      </c>
      <c r="R12" s="130">
        <v>0</v>
      </c>
      <c r="S12" s="130">
        <v>2</v>
      </c>
      <c r="T12" s="130">
        <v>24</v>
      </c>
      <c r="U12" s="130">
        <v>23</v>
      </c>
    </row>
    <row r="13" spans="1:24" ht="15" customHeight="1" x14ac:dyDescent="0.2">
      <c r="A13" s="32" t="s">
        <v>229</v>
      </c>
      <c r="B13" s="120">
        <f t="shared" si="8"/>
        <v>113</v>
      </c>
      <c r="C13" s="120">
        <f t="shared" si="9"/>
        <v>241</v>
      </c>
      <c r="D13" s="120">
        <f t="shared" si="10"/>
        <v>3</v>
      </c>
      <c r="E13" s="120">
        <f t="shared" si="11"/>
        <v>19</v>
      </c>
      <c r="F13" s="120">
        <f t="shared" si="12"/>
        <v>338</v>
      </c>
      <c r="G13" s="120">
        <f t="shared" si="13"/>
        <v>395</v>
      </c>
      <c r="H13" s="120"/>
      <c r="I13" s="120">
        <v>95</v>
      </c>
      <c r="J13" s="120">
        <v>220</v>
      </c>
      <c r="K13" s="120">
        <v>3</v>
      </c>
      <c r="L13" s="120">
        <v>14</v>
      </c>
      <c r="M13" s="120">
        <v>320</v>
      </c>
      <c r="N13" s="120">
        <v>370</v>
      </c>
      <c r="O13" s="120"/>
      <c r="P13" s="130">
        <v>18</v>
      </c>
      <c r="Q13" s="130">
        <v>21</v>
      </c>
      <c r="R13" s="130">
        <v>0</v>
      </c>
      <c r="S13" s="130">
        <v>5</v>
      </c>
      <c r="T13" s="130">
        <v>18</v>
      </c>
      <c r="U13" s="130">
        <v>25</v>
      </c>
    </row>
    <row r="14" spans="1:24" ht="15" customHeight="1" x14ac:dyDescent="0.2">
      <c r="A14" s="32" t="s">
        <v>230</v>
      </c>
      <c r="B14" s="120">
        <f t="shared" si="8"/>
        <v>17</v>
      </c>
      <c r="C14" s="120">
        <f t="shared" si="9"/>
        <v>42</v>
      </c>
      <c r="D14" s="120">
        <f t="shared" si="10"/>
        <v>0</v>
      </c>
      <c r="E14" s="120">
        <f t="shared" si="11"/>
        <v>0</v>
      </c>
      <c r="F14" s="120">
        <f t="shared" si="12"/>
        <v>35</v>
      </c>
      <c r="G14" s="120">
        <f t="shared" si="13"/>
        <v>41</v>
      </c>
      <c r="H14" s="120"/>
      <c r="I14" s="120">
        <v>17</v>
      </c>
      <c r="J14" s="120">
        <v>41</v>
      </c>
      <c r="K14" s="120">
        <v>0</v>
      </c>
      <c r="L14" s="120">
        <v>0</v>
      </c>
      <c r="M14" s="120">
        <v>22</v>
      </c>
      <c r="N14" s="120">
        <v>40</v>
      </c>
      <c r="O14" s="120"/>
      <c r="P14" s="130">
        <v>0</v>
      </c>
      <c r="Q14" s="130">
        <v>1</v>
      </c>
      <c r="R14" s="130">
        <v>0</v>
      </c>
      <c r="S14" s="130">
        <v>0</v>
      </c>
      <c r="T14" s="130">
        <v>13</v>
      </c>
      <c r="U14" s="130">
        <v>1</v>
      </c>
    </row>
    <row r="15" spans="1:24" ht="15" customHeight="1" x14ac:dyDescent="0.2">
      <c r="A15" s="32" t="s">
        <v>231</v>
      </c>
      <c r="B15" s="120">
        <f t="shared" si="8"/>
        <v>54</v>
      </c>
      <c r="C15" s="120">
        <f t="shared" si="9"/>
        <v>63</v>
      </c>
      <c r="D15" s="120">
        <f t="shared" si="10"/>
        <v>4</v>
      </c>
      <c r="E15" s="120">
        <f t="shared" si="11"/>
        <v>0</v>
      </c>
      <c r="F15" s="120">
        <f t="shared" si="12"/>
        <v>117</v>
      </c>
      <c r="G15" s="120">
        <f t="shared" si="13"/>
        <v>100</v>
      </c>
      <c r="H15" s="120"/>
      <c r="I15" s="120">
        <v>53</v>
      </c>
      <c r="J15" s="120">
        <v>62</v>
      </c>
      <c r="K15" s="120">
        <v>3</v>
      </c>
      <c r="L15" s="120">
        <v>0</v>
      </c>
      <c r="M15" s="120">
        <v>93</v>
      </c>
      <c r="N15" s="120">
        <v>89</v>
      </c>
      <c r="O15" s="120"/>
      <c r="P15" s="130">
        <v>1</v>
      </c>
      <c r="Q15" s="130">
        <v>1</v>
      </c>
      <c r="R15" s="130">
        <v>1</v>
      </c>
      <c r="S15" s="130">
        <v>0</v>
      </c>
      <c r="T15" s="130">
        <v>24</v>
      </c>
      <c r="U15" s="130">
        <v>11</v>
      </c>
    </row>
    <row r="16" spans="1:24" ht="15" customHeight="1" x14ac:dyDescent="0.2">
      <c r="A16" s="32" t="s">
        <v>232</v>
      </c>
      <c r="B16" s="120">
        <f t="shared" si="8"/>
        <v>11</v>
      </c>
      <c r="C16" s="120">
        <f t="shared" si="9"/>
        <v>14</v>
      </c>
      <c r="D16" s="120">
        <f t="shared" si="10"/>
        <v>0</v>
      </c>
      <c r="E16" s="120">
        <f t="shared" si="11"/>
        <v>0</v>
      </c>
      <c r="F16" s="120">
        <f t="shared" si="12"/>
        <v>33</v>
      </c>
      <c r="G16" s="120">
        <f t="shared" si="13"/>
        <v>17</v>
      </c>
      <c r="H16" s="120"/>
      <c r="I16" s="120">
        <v>10</v>
      </c>
      <c r="J16" s="120">
        <v>14</v>
      </c>
      <c r="K16" s="120">
        <v>0</v>
      </c>
      <c r="L16" s="120">
        <v>0</v>
      </c>
      <c r="M16" s="120">
        <v>33</v>
      </c>
      <c r="N16" s="120">
        <v>17</v>
      </c>
      <c r="O16" s="120"/>
      <c r="P16" s="130">
        <v>1</v>
      </c>
      <c r="Q16" s="130">
        <v>0</v>
      </c>
      <c r="R16" s="130">
        <v>0</v>
      </c>
      <c r="S16" s="130">
        <v>0</v>
      </c>
      <c r="T16" s="130">
        <v>0</v>
      </c>
      <c r="U16" s="130">
        <v>0</v>
      </c>
    </row>
    <row r="17" spans="1:21" ht="15" customHeight="1" x14ac:dyDescent="0.2">
      <c r="A17" s="32" t="s">
        <v>233</v>
      </c>
      <c r="B17" s="120">
        <f t="shared" si="8"/>
        <v>193</v>
      </c>
      <c r="C17" s="120">
        <f t="shared" si="9"/>
        <v>340</v>
      </c>
      <c r="D17" s="120">
        <f t="shared" si="10"/>
        <v>9</v>
      </c>
      <c r="E17" s="120">
        <f t="shared" si="11"/>
        <v>15</v>
      </c>
      <c r="F17" s="120">
        <f t="shared" si="12"/>
        <v>332</v>
      </c>
      <c r="G17" s="120">
        <f t="shared" si="13"/>
        <v>408</v>
      </c>
      <c r="H17" s="120"/>
      <c r="I17" s="120">
        <v>190</v>
      </c>
      <c r="J17" s="120">
        <v>324</v>
      </c>
      <c r="K17" s="120">
        <v>9</v>
      </c>
      <c r="L17" s="120">
        <v>15</v>
      </c>
      <c r="M17" s="120">
        <v>260</v>
      </c>
      <c r="N17" s="120">
        <v>378</v>
      </c>
      <c r="O17" s="120"/>
      <c r="P17" s="130">
        <v>3</v>
      </c>
      <c r="Q17" s="130">
        <v>16</v>
      </c>
      <c r="R17" s="130">
        <v>0</v>
      </c>
      <c r="S17" s="130">
        <v>0</v>
      </c>
      <c r="T17" s="130">
        <v>72</v>
      </c>
      <c r="U17" s="130">
        <v>30</v>
      </c>
    </row>
    <row r="18" spans="1:21" ht="15" customHeight="1" x14ac:dyDescent="0.2">
      <c r="A18" s="32" t="s">
        <v>234</v>
      </c>
      <c r="B18" s="120">
        <f t="shared" si="8"/>
        <v>83</v>
      </c>
      <c r="C18" s="120">
        <f t="shared" si="9"/>
        <v>143</v>
      </c>
      <c r="D18" s="120">
        <f t="shared" si="10"/>
        <v>1</v>
      </c>
      <c r="E18" s="120">
        <f t="shared" si="11"/>
        <v>7</v>
      </c>
      <c r="F18" s="120">
        <f t="shared" si="12"/>
        <v>202</v>
      </c>
      <c r="G18" s="120">
        <f t="shared" si="13"/>
        <v>254</v>
      </c>
      <c r="H18" s="120"/>
      <c r="I18" s="120">
        <v>83</v>
      </c>
      <c r="J18" s="120">
        <v>136</v>
      </c>
      <c r="K18" s="120">
        <v>0</v>
      </c>
      <c r="L18" s="120">
        <v>7</v>
      </c>
      <c r="M18" s="120">
        <v>170</v>
      </c>
      <c r="N18" s="120">
        <v>241</v>
      </c>
      <c r="O18" s="120"/>
      <c r="P18" s="130">
        <v>0</v>
      </c>
      <c r="Q18" s="130">
        <v>7</v>
      </c>
      <c r="R18" s="130">
        <v>1</v>
      </c>
      <c r="S18" s="130">
        <v>0</v>
      </c>
      <c r="T18" s="130">
        <v>32</v>
      </c>
      <c r="U18" s="130">
        <v>13</v>
      </c>
    </row>
    <row r="19" spans="1:21" ht="15" customHeight="1" x14ac:dyDescent="0.2">
      <c r="A19" s="32" t="s">
        <v>235</v>
      </c>
      <c r="B19" s="120">
        <f t="shared" si="8"/>
        <v>77</v>
      </c>
      <c r="C19" s="120">
        <f t="shared" si="9"/>
        <v>118</v>
      </c>
      <c r="D19" s="120">
        <f t="shared" si="10"/>
        <v>0</v>
      </c>
      <c r="E19" s="120">
        <f t="shared" si="11"/>
        <v>8</v>
      </c>
      <c r="F19" s="120">
        <f t="shared" si="12"/>
        <v>207</v>
      </c>
      <c r="G19" s="120">
        <f t="shared" si="13"/>
        <v>205</v>
      </c>
      <c r="H19" s="120"/>
      <c r="I19" s="120">
        <v>75</v>
      </c>
      <c r="J19" s="120">
        <v>116</v>
      </c>
      <c r="K19" s="120">
        <v>0</v>
      </c>
      <c r="L19" s="120">
        <v>8</v>
      </c>
      <c r="M19" s="120">
        <v>172</v>
      </c>
      <c r="N19" s="120">
        <v>159</v>
      </c>
      <c r="O19" s="120"/>
      <c r="P19" s="130">
        <v>2</v>
      </c>
      <c r="Q19" s="130">
        <v>2</v>
      </c>
      <c r="R19" s="130">
        <v>0</v>
      </c>
      <c r="S19" s="130">
        <v>0</v>
      </c>
      <c r="T19" s="130">
        <v>35</v>
      </c>
      <c r="U19" s="130">
        <v>46</v>
      </c>
    </row>
    <row r="20" spans="1:21" ht="15" customHeight="1" x14ac:dyDescent="0.2">
      <c r="A20" s="32" t="s">
        <v>236</v>
      </c>
      <c r="B20" s="120">
        <f t="shared" si="8"/>
        <v>28</v>
      </c>
      <c r="C20" s="120">
        <f t="shared" si="9"/>
        <v>32</v>
      </c>
      <c r="D20" s="120">
        <f t="shared" si="10"/>
        <v>1</v>
      </c>
      <c r="E20" s="120">
        <f t="shared" si="11"/>
        <v>3</v>
      </c>
      <c r="F20" s="120">
        <f t="shared" si="12"/>
        <v>74</v>
      </c>
      <c r="G20" s="120">
        <f t="shared" si="13"/>
        <v>86</v>
      </c>
      <c r="H20" s="120"/>
      <c r="I20" s="120">
        <v>27</v>
      </c>
      <c r="J20" s="120">
        <v>31</v>
      </c>
      <c r="K20" s="120">
        <v>1</v>
      </c>
      <c r="L20" s="120">
        <v>3</v>
      </c>
      <c r="M20" s="120">
        <v>67</v>
      </c>
      <c r="N20" s="120">
        <v>72</v>
      </c>
      <c r="O20" s="120"/>
      <c r="P20" s="130">
        <v>1</v>
      </c>
      <c r="Q20" s="130">
        <v>1</v>
      </c>
      <c r="R20" s="130">
        <v>0</v>
      </c>
      <c r="S20" s="130">
        <v>0</v>
      </c>
      <c r="T20" s="130">
        <v>7</v>
      </c>
      <c r="U20" s="130">
        <v>14</v>
      </c>
    </row>
    <row r="21" spans="1:21" ht="15" customHeight="1" x14ac:dyDescent="0.2">
      <c r="A21" s="32" t="s">
        <v>237</v>
      </c>
      <c r="B21" s="120">
        <f t="shared" si="8"/>
        <v>142</v>
      </c>
      <c r="C21" s="120">
        <f t="shared" si="9"/>
        <v>228</v>
      </c>
      <c r="D21" s="120">
        <f t="shared" si="10"/>
        <v>5</v>
      </c>
      <c r="E21" s="120">
        <f t="shared" si="11"/>
        <v>18</v>
      </c>
      <c r="F21" s="120">
        <f t="shared" si="12"/>
        <v>309</v>
      </c>
      <c r="G21" s="120">
        <f t="shared" si="13"/>
        <v>627</v>
      </c>
      <c r="H21" s="120"/>
      <c r="I21" s="120">
        <v>137</v>
      </c>
      <c r="J21" s="120">
        <v>196</v>
      </c>
      <c r="K21" s="120">
        <v>5</v>
      </c>
      <c r="L21" s="120">
        <v>17</v>
      </c>
      <c r="M21" s="120">
        <v>287</v>
      </c>
      <c r="N21" s="120">
        <v>599</v>
      </c>
      <c r="O21" s="120"/>
      <c r="P21" s="130">
        <v>5</v>
      </c>
      <c r="Q21" s="130">
        <v>32</v>
      </c>
      <c r="R21" s="130">
        <v>0</v>
      </c>
      <c r="S21" s="130">
        <v>1</v>
      </c>
      <c r="T21" s="130">
        <v>22</v>
      </c>
      <c r="U21" s="130">
        <v>28</v>
      </c>
    </row>
    <row r="22" spans="1:21" ht="15" customHeight="1" x14ac:dyDescent="0.2">
      <c r="A22" s="32" t="s">
        <v>238</v>
      </c>
      <c r="B22" s="120">
        <f t="shared" si="8"/>
        <v>10</v>
      </c>
      <c r="C22" s="120">
        <f t="shared" si="9"/>
        <v>63</v>
      </c>
      <c r="D22" s="120">
        <f t="shared" si="10"/>
        <v>3</v>
      </c>
      <c r="E22" s="120">
        <f t="shared" si="11"/>
        <v>0</v>
      </c>
      <c r="F22" s="120">
        <f t="shared" si="12"/>
        <v>52</v>
      </c>
      <c r="G22" s="120">
        <f t="shared" si="13"/>
        <v>85</v>
      </c>
      <c r="H22" s="120"/>
      <c r="I22" s="120">
        <v>8</v>
      </c>
      <c r="J22" s="120">
        <v>62</v>
      </c>
      <c r="K22" s="120">
        <v>3</v>
      </c>
      <c r="L22" s="120">
        <v>0</v>
      </c>
      <c r="M22" s="120">
        <v>43</v>
      </c>
      <c r="N22" s="120">
        <v>61</v>
      </c>
      <c r="O22" s="120"/>
      <c r="P22" s="130">
        <v>2</v>
      </c>
      <c r="Q22" s="130">
        <v>1</v>
      </c>
      <c r="R22" s="130">
        <v>0</v>
      </c>
      <c r="S22" s="130">
        <v>0</v>
      </c>
      <c r="T22" s="130">
        <v>9</v>
      </c>
      <c r="U22" s="130">
        <v>24</v>
      </c>
    </row>
    <row r="23" spans="1:21" ht="15" customHeight="1" x14ac:dyDescent="0.2">
      <c r="A23" s="32" t="s">
        <v>239</v>
      </c>
      <c r="B23" s="120">
        <f t="shared" si="8"/>
        <v>127</v>
      </c>
      <c r="C23" s="120">
        <f t="shared" si="9"/>
        <v>121</v>
      </c>
      <c r="D23" s="120">
        <f t="shared" si="10"/>
        <v>8</v>
      </c>
      <c r="E23" s="120">
        <f t="shared" si="11"/>
        <v>18</v>
      </c>
      <c r="F23" s="120">
        <f t="shared" si="12"/>
        <v>281</v>
      </c>
      <c r="G23" s="120">
        <f t="shared" si="13"/>
        <v>284</v>
      </c>
      <c r="H23" s="120"/>
      <c r="I23" s="120">
        <v>124</v>
      </c>
      <c r="J23" s="120">
        <v>110</v>
      </c>
      <c r="K23" s="120">
        <v>6</v>
      </c>
      <c r="L23" s="120">
        <v>15</v>
      </c>
      <c r="M23" s="120">
        <v>226</v>
      </c>
      <c r="N23" s="120">
        <v>269</v>
      </c>
      <c r="O23" s="120"/>
      <c r="P23" s="130">
        <v>3</v>
      </c>
      <c r="Q23" s="130">
        <v>11</v>
      </c>
      <c r="R23" s="130">
        <v>2</v>
      </c>
      <c r="S23" s="130">
        <v>3</v>
      </c>
      <c r="T23" s="130">
        <v>55</v>
      </c>
      <c r="U23" s="130">
        <v>15</v>
      </c>
    </row>
    <row r="24" spans="1:21" ht="15" customHeight="1" x14ac:dyDescent="0.2">
      <c r="A24" s="32" t="s">
        <v>240</v>
      </c>
      <c r="B24" s="120">
        <f t="shared" si="8"/>
        <v>37</v>
      </c>
      <c r="C24" s="120">
        <f t="shared" si="9"/>
        <v>92</v>
      </c>
      <c r="D24" s="120">
        <f t="shared" si="10"/>
        <v>0</v>
      </c>
      <c r="E24" s="120">
        <f t="shared" si="11"/>
        <v>6</v>
      </c>
      <c r="F24" s="120">
        <f t="shared" si="12"/>
        <v>79</v>
      </c>
      <c r="G24" s="120">
        <f t="shared" si="13"/>
        <v>105</v>
      </c>
      <c r="H24" s="120"/>
      <c r="I24" s="120">
        <v>37</v>
      </c>
      <c r="J24" s="120">
        <v>80</v>
      </c>
      <c r="K24" s="120">
        <v>0</v>
      </c>
      <c r="L24" s="120">
        <v>6</v>
      </c>
      <c r="M24" s="120">
        <v>72</v>
      </c>
      <c r="N24" s="120">
        <v>80</v>
      </c>
      <c r="O24" s="120"/>
      <c r="P24" s="130">
        <v>0</v>
      </c>
      <c r="Q24" s="130">
        <v>12</v>
      </c>
      <c r="R24" s="130">
        <v>0</v>
      </c>
      <c r="S24" s="130">
        <v>0</v>
      </c>
      <c r="T24" s="130">
        <v>7</v>
      </c>
      <c r="U24" s="130">
        <v>25</v>
      </c>
    </row>
    <row r="25" spans="1:21" ht="15" customHeight="1" x14ac:dyDescent="0.2">
      <c r="A25" s="32" t="s">
        <v>241</v>
      </c>
      <c r="B25" s="120">
        <f t="shared" si="8"/>
        <v>158</v>
      </c>
      <c r="C25" s="120">
        <f t="shared" si="9"/>
        <v>199</v>
      </c>
      <c r="D25" s="120">
        <f t="shared" si="10"/>
        <v>0</v>
      </c>
      <c r="E25" s="120">
        <f t="shared" si="11"/>
        <v>4</v>
      </c>
      <c r="F25" s="120">
        <f t="shared" si="12"/>
        <v>214</v>
      </c>
      <c r="G25" s="120">
        <f t="shared" si="13"/>
        <v>258</v>
      </c>
      <c r="H25" s="120"/>
      <c r="I25" s="120">
        <v>138</v>
      </c>
      <c r="J25" s="120">
        <v>188</v>
      </c>
      <c r="K25" s="120">
        <v>0</v>
      </c>
      <c r="L25" s="120">
        <v>3</v>
      </c>
      <c r="M25" s="120">
        <v>188</v>
      </c>
      <c r="N25" s="120">
        <v>238</v>
      </c>
      <c r="O25" s="120"/>
      <c r="P25" s="130">
        <v>20</v>
      </c>
      <c r="Q25" s="130">
        <v>11</v>
      </c>
      <c r="R25" s="130">
        <v>0</v>
      </c>
      <c r="S25" s="130">
        <v>1</v>
      </c>
      <c r="T25" s="130">
        <v>26</v>
      </c>
      <c r="U25" s="130">
        <v>20</v>
      </c>
    </row>
    <row r="26" spans="1:21" ht="15" customHeight="1" x14ac:dyDescent="0.2">
      <c r="A26" s="32" t="s">
        <v>242</v>
      </c>
      <c r="B26" s="120">
        <f t="shared" si="8"/>
        <v>16</v>
      </c>
      <c r="C26" s="120">
        <f t="shared" si="9"/>
        <v>68</v>
      </c>
      <c r="D26" s="120">
        <f t="shared" si="10"/>
        <v>2</v>
      </c>
      <c r="E26" s="120">
        <f t="shared" si="11"/>
        <v>10</v>
      </c>
      <c r="F26" s="120">
        <f t="shared" si="12"/>
        <v>77</v>
      </c>
      <c r="G26" s="120">
        <f t="shared" si="13"/>
        <v>109</v>
      </c>
      <c r="H26" s="120"/>
      <c r="I26" s="120">
        <v>16</v>
      </c>
      <c r="J26" s="120">
        <v>68</v>
      </c>
      <c r="K26" s="120">
        <v>2</v>
      </c>
      <c r="L26" s="120">
        <v>9</v>
      </c>
      <c r="M26" s="120">
        <v>63</v>
      </c>
      <c r="N26" s="120">
        <v>74</v>
      </c>
      <c r="O26" s="120"/>
      <c r="P26" s="130">
        <v>0</v>
      </c>
      <c r="Q26" s="130">
        <v>0</v>
      </c>
      <c r="R26" s="130">
        <v>0</v>
      </c>
      <c r="S26" s="130">
        <v>1</v>
      </c>
      <c r="T26" s="130">
        <v>14</v>
      </c>
      <c r="U26" s="130">
        <v>35</v>
      </c>
    </row>
    <row r="27" spans="1:21" ht="15" customHeight="1" x14ac:dyDescent="0.2">
      <c r="A27" s="32" t="s">
        <v>243</v>
      </c>
      <c r="B27" s="120">
        <f t="shared" si="8"/>
        <v>110</v>
      </c>
      <c r="C27" s="120">
        <f t="shared" si="9"/>
        <v>116</v>
      </c>
      <c r="D27" s="120">
        <f t="shared" si="10"/>
        <v>0</v>
      </c>
      <c r="E27" s="120">
        <f t="shared" si="11"/>
        <v>11</v>
      </c>
      <c r="F27" s="120">
        <f t="shared" si="12"/>
        <v>160</v>
      </c>
      <c r="G27" s="120">
        <f t="shared" si="13"/>
        <v>128</v>
      </c>
      <c r="H27" s="120"/>
      <c r="I27" s="120">
        <v>110</v>
      </c>
      <c r="J27" s="120">
        <v>115</v>
      </c>
      <c r="K27" s="120">
        <v>0</v>
      </c>
      <c r="L27" s="120">
        <v>9</v>
      </c>
      <c r="M27" s="120">
        <v>156</v>
      </c>
      <c r="N27" s="120">
        <v>112</v>
      </c>
      <c r="O27" s="120"/>
      <c r="P27" s="130">
        <v>0</v>
      </c>
      <c r="Q27" s="130">
        <v>1</v>
      </c>
      <c r="R27" s="130">
        <v>0</v>
      </c>
      <c r="S27" s="130">
        <v>2</v>
      </c>
      <c r="T27" s="130">
        <v>4</v>
      </c>
      <c r="U27" s="130">
        <v>16</v>
      </c>
    </row>
    <row r="28" spans="1:21" ht="15" customHeight="1" x14ac:dyDescent="0.2">
      <c r="A28" s="32" t="s">
        <v>244</v>
      </c>
      <c r="B28" s="120">
        <f t="shared" si="8"/>
        <v>27</v>
      </c>
      <c r="C28" s="120">
        <f t="shared" si="9"/>
        <v>51</v>
      </c>
      <c r="D28" s="120">
        <f t="shared" si="10"/>
        <v>0</v>
      </c>
      <c r="E28" s="120">
        <f t="shared" si="11"/>
        <v>6</v>
      </c>
      <c r="F28" s="120">
        <f t="shared" si="12"/>
        <v>67</v>
      </c>
      <c r="G28" s="120">
        <f t="shared" si="13"/>
        <v>92</v>
      </c>
      <c r="H28" s="120"/>
      <c r="I28" s="120">
        <v>27</v>
      </c>
      <c r="J28" s="120">
        <v>47</v>
      </c>
      <c r="K28" s="120">
        <v>0</v>
      </c>
      <c r="L28" s="120">
        <v>2</v>
      </c>
      <c r="M28" s="120">
        <v>64</v>
      </c>
      <c r="N28" s="120">
        <v>92</v>
      </c>
      <c r="O28" s="120"/>
      <c r="P28" s="130">
        <v>0</v>
      </c>
      <c r="Q28" s="130">
        <v>4</v>
      </c>
      <c r="R28" s="130">
        <v>0</v>
      </c>
      <c r="S28" s="130">
        <v>4</v>
      </c>
      <c r="T28" s="130">
        <v>3</v>
      </c>
      <c r="U28" s="130">
        <v>0</v>
      </c>
    </row>
    <row r="29" spans="1:21" ht="15" customHeight="1" x14ac:dyDescent="0.2">
      <c r="A29" s="32" t="s">
        <v>245</v>
      </c>
      <c r="B29" s="120">
        <f t="shared" si="8"/>
        <v>133</v>
      </c>
      <c r="C29" s="120">
        <f t="shared" si="9"/>
        <v>131</v>
      </c>
      <c r="D29" s="120">
        <f t="shared" si="10"/>
        <v>7</v>
      </c>
      <c r="E29" s="120">
        <f t="shared" si="11"/>
        <v>21</v>
      </c>
      <c r="F29" s="120">
        <f t="shared" si="12"/>
        <v>224</v>
      </c>
      <c r="G29" s="120">
        <f t="shared" si="13"/>
        <v>225</v>
      </c>
      <c r="H29" s="120"/>
      <c r="I29" s="120">
        <v>122</v>
      </c>
      <c r="J29" s="120">
        <v>128</v>
      </c>
      <c r="K29" s="120">
        <v>6</v>
      </c>
      <c r="L29" s="120">
        <v>16</v>
      </c>
      <c r="M29" s="120">
        <v>206</v>
      </c>
      <c r="N29" s="120">
        <v>170</v>
      </c>
      <c r="O29" s="120"/>
      <c r="P29" s="130">
        <v>11</v>
      </c>
      <c r="Q29" s="130">
        <v>3</v>
      </c>
      <c r="R29" s="130">
        <v>1</v>
      </c>
      <c r="S29" s="130">
        <v>5</v>
      </c>
      <c r="T29" s="130">
        <v>18</v>
      </c>
      <c r="U29" s="130">
        <v>55</v>
      </c>
    </row>
    <row r="30" spans="1:21" ht="15" customHeight="1" x14ac:dyDescent="0.2">
      <c r="A30" s="32" t="s">
        <v>246</v>
      </c>
      <c r="B30" s="120">
        <f t="shared" si="8"/>
        <v>58</v>
      </c>
      <c r="C30" s="120">
        <f t="shared" si="9"/>
        <v>116</v>
      </c>
      <c r="D30" s="120">
        <f t="shared" si="10"/>
        <v>3</v>
      </c>
      <c r="E30" s="120">
        <f t="shared" si="11"/>
        <v>9</v>
      </c>
      <c r="F30" s="120">
        <f t="shared" si="12"/>
        <v>118</v>
      </c>
      <c r="G30" s="120">
        <f t="shared" si="13"/>
        <v>203</v>
      </c>
      <c r="H30" s="120"/>
      <c r="I30" s="120">
        <v>58</v>
      </c>
      <c r="J30" s="120">
        <v>75</v>
      </c>
      <c r="K30" s="120">
        <v>3</v>
      </c>
      <c r="L30" s="120">
        <v>3</v>
      </c>
      <c r="M30" s="120">
        <v>103</v>
      </c>
      <c r="N30" s="120">
        <v>187</v>
      </c>
      <c r="O30" s="120"/>
      <c r="P30" s="130">
        <v>0</v>
      </c>
      <c r="Q30" s="130">
        <v>41</v>
      </c>
      <c r="R30" s="130">
        <v>0</v>
      </c>
      <c r="S30" s="130">
        <v>6</v>
      </c>
      <c r="T30" s="130">
        <v>15</v>
      </c>
      <c r="U30" s="130">
        <v>16</v>
      </c>
    </row>
    <row r="31" spans="1:21" ht="15" customHeight="1" x14ac:dyDescent="0.2">
      <c r="A31" s="32" t="s">
        <v>247</v>
      </c>
      <c r="B31" s="120">
        <f t="shared" si="8"/>
        <v>120</v>
      </c>
      <c r="C31" s="120">
        <f t="shared" si="9"/>
        <v>37</v>
      </c>
      <c r="D31" s="120">
        <f t="shared" si="10"/>
        <v>3</v>
      </c>
      <c r="E31" s="120">
        <f t="shared" si="11"/>
        <v>2</v>
      </c>
      <c r="F31" s="120">
        <f t="shared" si="12"/>
        <v>110</v>
      </c>
      <c r="G31" s="120">
        <f t="shared" si="13"/>
        <v>103</v>
      </c>
      <c r="H31" s="120"/>
      <c r="I31" s="120">
        <v>112</v>
      </c>
      <c r="J31" s="120">
        <v>36</v>
      </c>
      <c r="K31" s="120">
        <v>3</v>
      </c>
      <c r="L31" s="120">
        <v>2</v>
      </c>
      <c r="M31" s="120">
        <v>90</v>
      </c>
      <c r="N31" s="120">
        <v>103</v>
      </c>
      <c r="O31" s="120"/>
      <c r="P31" s="130">
        <v>8</v>
      </c>
      <c r="Q31" s="130">
        <v>1</v>
      </c>
      <c r="R31" s="130">
        <v>0</v>
      </c>
      <c r="S31" s="130">
        <v>0</v>
      </c>
      <c r="T31" s="130">
        <v>20</v>
      </c>
      <c r="U31" s="130">
        <v>0</v>
      </c>
    </row>
    <row r="32" spans="1:21" ht="15" customHeight="1" x14ac:dyDescent="0.2">
      <c r="A32" s="32" t="s">
        <v>248</v>
      </c>
      <c r="B32" s="120">
        <f t="shared" si="8"/>
        <v>37</v>
      </c>
      <c r="C32" s="120">
        <f t="shared" si="9"/>
        <v>37</v>
      </c>
      <c r="D32" s="120">
        <f t="shared" si="10"/>
        <v>0</v>
      </c>
      <c r="E32" s="120">
        <f t="shared" si="11"/>
        <v>6</v>
      </c>
      <c r="F32" s="120">
        <f t="shared" si="12"/>
        <v>39</v>
      </c>
      <c r="G32" s="120">
        <f t="shared" si="13"/>
        <v>108</v>
      </c>
      <c r="H32" s="120"/>
      <c r="I32" s="120">
        <v>37</v>
      </c>
      <c r="J32" s="120">
        <v>27</v>
      </c>
      <c r="K32" s="120">
        <v>0</v>
      </c>
      <c r="L32" s="120">
        <v>6</v>
      </c>
      <c r="M32" s="120">
        <v>32</v>
      </c>
      <c r="N32" s="120">
        <v>108</v>
      </c>
      <c r="O32" s="120"/>
      <c r="P32" s="130">
        <v>0</v>
      </c>
      <c r="Q32" s="130">
        <v>10</v>
      </c>
      <c r="R32" s="130">
        <v>0</v>
      </c>
      <c r="S32" s="130">
        <v>0</v>
      </c>
      <c r="T32" s="130">
        <v>7</v>
      </c>
      <c r="U32" s="130">
        <v>0</v>
      </c>
    </row>
    <row r="33" spans="1:22" ht="15" customHeight="1" x14ac:dyDescent="0.2">
      <c r="A33" s="32" t="s">
        <v>249</v>
      </c>
      <c r="B33" s="120">
        <f t="shared" si="8"/>
        <v>18</v>
      </c>
      <c r="C33" s="120">
        <f t="shared" si="9"/>
        <v>9</v>
      </c>
      <c r="D33" s="120">
        <f t="shared" si="10"/>
        <v>0</v>
      </c>
      <c r="E33" s="120">
        <f t="shared" si="11"/>
        <v>1</v>
      </c>
      <c r="F33" s="120">
        <f t="shared" si="12"/>
        <v>20</v>
      </c>
      <c r="G33" s="120">
        <f t="shared" si="13"/>
        <v>19</v>
      </c>
      <c r="H33" s="120"/>
      <c r="I33" s="120">
        <v>18</v>
      </c>
      <c r="J33" s="120">
        <v>9</v>
      </c>
      <c r="K33" s="120">
        <v>0</v>
      </c>
      <c r="L33" s="120">
        <v>1</v>
      </c>
      <c r="M33" s="120">
        <v>16</v>
      </c>
      <c r="N33" s="120">
        <v>18</v>
      </c>
      <c r="O33" s="120"/>
      <c r="P33" s="130">
        <v>0</v>
      </c>
      <c r="Q33" s="130">
        <v>0</v>
      </c>
      <c r="R33" s="130">
        <v>0</v>
      </c>
      <c r="S33" s="130">
        <v>0</v>
      </c>
      <c r="T33" s="130">
        <v>4</v>
      </c>
      <c r="U33" s="130">
        <v>1</v>
      </c>
    </row>
    <row r="34" spans="1:22" ht="15" customHeight="1" x14ac:dyDescent="0.2">
      <c r="A34" s="32" t="s">
        <v>250</v>
      </c>
      <c r="B34" s="120">
        <f t="shared" si="8"/>
        <v>124</v>
      </c>
      <c r="C34" s="120">
        <f t="shared" si="9"/>
        <v>275</v>
      </c>
      <c r="D34" s="120">
        <f t="shared" si="10"/>
        <v>20</v>
      </c>
      <c r="E34" s="120">
        <f t="shared" si="11"/>
        <v>11</v>
      </c>
      <c r="F34" s="120">
        <f t="shared" si="12"/>
        <v>271</v>
      </c>
      <c r="G34" s="120">
        <f t="shared" si="13"/>
        <v>406</v>
      </c>
      <c r="H34" s="120"/>
      <c r="I34" s="120">
        <v>120</v>
      </c>
      <c r="J34" s="120">
        <v>267</v>
      </c>
      <c r="K34" s="120">
        <v>20</v>
      </c>
      <c r="L34" s="120">
        <v>10</v>
      </c>
      <c r="M34" s="120">
        <v>258</v>
      </c>
      <c r="N34" s="120">
        <v>331</v>
      </c>
      <c r="O34" s="120"/>
      <c r="P34" s="130">
        <v>4</v>
      </c>
      <c r="Q34" s="130">
        <v>8</v>
      </c>
      <c r="R34" s="130">
        <v>0</v>
      </c>
      <c r="S34" s="130">
        <v>1</v>
      </c>
      <c r="T34" s="130">
        <v>13</v>
      </c>
      <c r="U34" s="130">
        <v>75</v>
      </c>
    </row>
    <row r="35" spans="1:22" ht="15" customHeight="1" x14ac:dyDescent="0.2">
      <c r="A35" s="32" t="s">
        <v>251</v>
      </c>
      <c r="B35" s="120">
        <f t="shared" si="8"/>
        <v>161</v>
      </c>
      <c r="C35" s="120">
        <f t="shared" si="9"/>
        <v>192</v>
      </c>
      <c r="D35" s="120">
        <f t="shared" si="10"/>
        <v>4</v>
      </c>
      <c r="E35" s="120">
        <f t="shared" si="11"/>
        <v>19</v>
      </c>
      <c r="F35" s="120">
        <f t="shared" si="12"/>
        <v>191</v>
      </c>
      <c r="G35" s="120">
        <f t="shared" si="13"/>
        <v>289</v>
      </c>
      <c r="H35" s="120"/>
      <c r="I35" s="120">
        <v>153</v>
      </c>
      <c r="J35" s="120">
        <v>184</v>
      </c>
      <c r="K35" s="120">
        <v>4</v>
      </c>
      <c r="L35" s="120">
        <v>14</v>
      </c>
      <c r="M35" s="120">
        <v>180</v>
      </c>
      <c r="N35" s="120">
        <v>277</v>
      </c>
      <c r="O35" s="120"/>
      <c r="P35" s="130">
        <v>8</v>
      </c>
      <c r="Q35" s="130">
        <v>8</v>
      </c>
      <c r="R35" s="130">
        <v>0</v>
      </c>
      <c r="S35" s="130">
        <v>5</v>
      </c>
      <c r="T35" s="130">
        <v>11</v>
      </c>
      <c r="U35" s="130">
        <v>12</v>
      </c>
    </row>
    <row r="36" spans="1:22" ht="15" customHeight="1" thickBot="1" x14ac:dyDescent="0.25">
      <c r="A36" s="183" t="s">
        <v>252</v>
      </c>
      <c r="B36" s="120">
        <f t="shared" si="8"/>
        <v>29</v>
      </c>
      <c r="C36" s="120">
        <f t="shared" si="9"/>
        <v>16</v>
      </c>
      <c r="D36" s="120">
        <f t="shared" si="10"/>
        <v>0</v>
      </c>
      <c r="E36" s="120">
        <f t="shared" si="11"/>
        <v>0</v>
      </c>
      <c r="F36" s="120">
        <f t="shared" si="12"/>
        <v>41</v>
      </c>
      <c r="G36" s="120">
        <f t="shared" si="13"/>
        <v>10</v>
      </c>
      <c r="H36" s="122"/>
      <c r="I36" s="122">
        <v>29</v>
      </c>
      <c r="J36" s="122">
        <v>16</v>
      </c>
      <c r="K36" s="122">
        <v>0</v>
      </c>
      <c r="L36" s="122">
        <v>0</v>
      </c>
      <c r="M36" s="122">
        <v>38</v>
      </c>
      <c r="N36" s="122">
        <v>10</v>
      </c>
      <c r="O36" s="122"/>
      <c r="P36" s="126">
        <v>0</v>
      </c>
      <c r="Q36" s="126">
        <v>0</v>
      </c>
      <c r="R36" s="126">
        <v>0</v>
      </c>
      <c r="S36" s="126">
        <v>0</v>
      </c>
      <c r="T36" s="126">
        <v>3</v>
      </c>
      <c r="U36" s="126">
        <v>0</v>
      </c>
    </row>
    <row r="37" spans="1:22" ht="27" customHeight="1" x14ac:dyDescent="0.2">
      <c r="A37" s="305" t="s">
        <v>426</v>
      </c>
      <c r="B37" s="305"/>
      <c r="C37" s="305"/>
      <c r="D37" s="305"/>
      <c r="E37" s="305"/>
      <c r="F37" s="305"/>
      <c r="G37" s="305"/>
      <c r="H37" s="305"/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13"/>
    </row>
    <row r="38" spans="1:22" ht="15" customHeight="1" x14ac:dyDescent="0.2">
      <c r="A38" s="44" t="s">
        <v>293</v>
      </c>
      <c r="B38" s="44"/>
      <c r="C38" s="44"/>
      <c r="D38" s="44"/>
      <c r="E38" s="44"/>
      <c r="F38" s="44"/>
      <c r="G38" s="44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3"/>
      <c r="U38" s="13"/>
      <c r="V38" s="13"/>
    </row>
  </sheetData>
  <mergeCells count="3">
    <mergeCell ref="W2:W3"/>
    <mergeCell ref="A6:A7"/>
    <mergeCell ref="A37:U37"/>
  </mergeCells>
  <hyperlinks>
    <hyperlink ref="W2" location="INDICE!A1" display="INDICE" xr:uid="{00000000-0004-0000-3000-000000000000}"/>
    <hyperlink ref="W2:W3" location="Contenido!A1" display="Contenido" xr:uid="{CBA7189B-C87D-479E-AAA5-2E159797AEB4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90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oja64">
    <tabColor rgb="FF182951"/>
    <pageSetUpPr fitToPage="1"/>
  </sheetPr>
  <dimension ref="A2:K33"/>
  <sheetViews>
    <sheetView showGridLines="0" zoomScaleNormal="100" zoomScaleSheetLayoutView="100" workbookViewId="0">
      <selection activeCell="B5" sqref="B5:H30"/>
    </sheetView>
  </sheetViews>
  <sheetFormatPr baseColWidth="10" defaultColWidth="11.42578125" defaultRowHeight="12.75" customHeight="1" x14ac:dyDescent="0.2"/>
  <cols>
    <col min="1" max="1" width="5.7109375" style="26" customWidth="1"/>
    <col min="2" max="8" width="11.42578125" style="26"/>
    <col min="9" max="9" width="5.7109375" style="26" customWidth="1"/>
    <col min="10" max="16384" width="11.42578125" style="26"/>
  </cols>
  <sheetData>
    <row r="2" spans="1:10" ht="12.75" customHeight="1" x14ac:dyDescent="0.2">
      <c r="B2" s="86"/>
      <c r="C2" s="87"/>
      <c r="D2" s="87"/>
      <c r="E2" s="87"/>
      <c r="F2" s="87"/>
      <c r="G2" s="87"/>
      <c r="H2" s="88"/>
      <c r="J2" s="281" t="s">
        <v>0</v>
      </c>
    </row>
    <row r="3" spans="1:10" ht="12.75" customHeight="1" x14ac:dyDescent="0.2">
      <c r="B3" s="89"/>
      <c r="C3" s="90"/>
      <c r="D3" s="90"/>
      <c r="E3" s="90"/>
      <c r="F3" s="90"/>
      <c r="G3" s="90"/>
      <c r="H3" s="91"/>
      <c r="J3" s="281"/>
    </row>
    <row r="4" spans="1:10" ht="12.75" customHeight="1" x14ac:dyDescent="0.2">
      <c r="B4" s="89"/>
      <c r="C4" s="90"/>
      <c r="D4" s="90"/>
      <c r="E4" s="90"/>
      <c r="F4" s="90"/>
      <c r="G4" s="90"/>
      <c r="H4" s="91"/>
    </row>
    <row r="5" spans="1:10" ht="12.75" customHeight="1" x14ac:dyDescent="0.2">
      <c r="B5" s="300" t="s">
        <v>430</v>
      </c>
      <c r="C5" s="301"/>
      <c r="D5" s="301"/>
      <c r="E5" s="301"/>
      <c r="F5" s="301"/>
      <c r="G5" s="301"/>
      <c r="H5" s="302"/>
    </row>
    <row r="6" spans="1:10" ht="12.75" customHeight="1" x14ac:dyDescent="0.2">
      <c r="B6" s="300"/>
      <c r="C6" s="301"/>
      <c r="D6" s="301"/>
      <c r="E6" s="301"/>
      <c r="F6" s="301"/>
      <c r="G6" s="301"/>
      <c r="H6" s="302"/>
    </row>
    <row r="7" spans="1:10" ht="12.75" customHeight="1" x14ac:dyDescent="0.2">
      <c r="B7" s="300"/>
      <c r="C7" s="301"/>
      <c r="D7" s="301"/>
      <c r="E7" s="301"/>
      <c r="F7" s="301"/>
      <c r="G7" s="301"/>
      <c r="H7" s="302"/>
    </row>
    <row r="8" spans="1:10" ht="12.75" customHeight="1" x14ac:dyDescent="0.2">
      <c r="B8" s="300"/>
      <c r="C8" s="301"/>
      <c r="D8" s="301"/>
      <c r="E8" s="301"/>
      <c r="F8" s="301"/>
      <c r="G8" s="301"/>
      <c r="H8" s="302"/>
    </row>
    <row r="9" spans="1:10" ht="12.75" customHeight="1" x14ac:dyDescent="0.2">
      <c r="B9" s="300"/>
      <c r="C9" s="301"/>
      <c r="D9" s="301"/>
      <c r="E9" s="301"/>
      <c r="F9" s="301"/>
      <c r="G9" s="301"/>
      <c r="H9" s="302"/>
    </row>
    <row r="10" spans="1:10" ht="12.75" customHeight="1" x14ac:dyDescent="0.2">
      <c r="B10" s="300"/>
      <c r="C10" s="301"/>
      <c r="D10" s="301"/>
      <c r="E10" s="301"/>
      <c r="F10" s="301"/>
      <c r="G10" s="301"/>
      <c r="H10" s="302"/>
    </row>
    <row r="11" spans="1:10" ht="12.75" customHeight="1" x14ac:dyDescent="0.2">
      <c r="A11" s="27"/>
      <c r="B11" s="300"/>
      <c r="C11" s="301"/>
      <c r="D11" s="301"/>
      <c r="E11" s="301"/>
      <c r="F11" s="301"/>
      <c r="G11" s="301"/>
      <c r="H11" s="302"/>
      <c r="I11" s="27"/>
    </row>
    <row r="12" spans="1:10" ht="12.75" customHeight="1" x14ac:dyDescent="0.2">
      <c r="A12" s="27"/>
      <c r="B12" s="300"/>
      <c r="C12" s="301"/>
      <c r="D12" s="301"/>
      <c r="E12" s="301"/>
      <c r="F12" s="301"/>
      <c r="G12" s="301"/>
      <c r="H12" s="302"/>
      <c r="I12" s="27"/>
    </row>
    <row r="13" spans="1:10" ht="12.75" customHeight="1" x14ac:dyDescent="0.2">
      <c r="A13" s="27"/>
      <c r="B13" s="300"/>
      <c r="C13" s="301"/>
      <c r="D13" s="301"/>
      <c r="E13" s="301"/>
      <c r="F13" s="301"/>
      <c r="G13" s="301"/>
      <c r="H13" s="302"/>
      <c r="I13" s="27"/>
    </row>
    <row r="14" spans="1:10" ht="12.75" customHeight="1" x14ac:dyDescent="0.2">
      <c r="A14" s="27"/>
      <c r="B14" s="300"/>
      <c r="C14" s="301"/>
      <c r="D14" s="301"/>
      <c r="E14" s="301"/>
      <c r="F14" s="301"/>
      <c r="G14" s="301"/>
      <c r="H14" s="302"/>
      <c r="I14" s="27"/>
    </row>
    <row r="15" spans="1:10" ht="12.75" customHeight="1" x14ac:dyDescent="0.2">
      <c r="A15" s="27"/>
      <c r="B15" s="300"/>
      <c r="C15" s="301"/>
      <c r="D15" s="301"/>
      <c r="E15" s="301"/>
      <c r="F15" s="301"/>
      <c r="G15" s="301"/>
      <c r="H15" s="302"/>
      <c r="I15" s="27"/>
    </row>
    <row r="16" spans="1:10" ht="12.75" customHeight="1" x14ac:dyDescent="0.2">
      <c r="A16" s="27"/>
      <c r="B16" s="300"/>
      <c r="C16" s="301"/>
      <c r="D16" s="301"/>
      <c r="E16" s="301"/>
      <c r="F16" s="301"/>
      <c r="G16" s="301"/>
      <c r="H16" s="302"/>
      <c r="I16" s="27"/>
    </row>
    <row r="17" spans="1:11" ht="12.75" customHeight="1" x14ac:dyDescent="0.2">
      <c r="A17" s="27"/>
      <c r="B17" s="300"/>
      <c r="C17" s="301"/>
      <c r="D17" s="301"/>
      <c r="E17" s="301"/>
      <c r="F17" s="301"/>
      <c r="G17" s="301"/>
      <c r="H17" s="302"/>
      <c r="I17" s="27"/>
    </row>
    <row r="18" spans="1:11" ht="12.75" customHeight="1" x14ac:dyDescent="0.2">
      <c r="A18" s="27"/>
      <c r="B18" s="300"/>
      <c r="C18" s="301"/>
      <c r="D18" s="301"/>
      <c r="E18" s="301"/>
      <c r="F18" s="301"/>
      <c r="G18" s="301"/>
      <c r="H18" s="302"/>
      <c r="I18" s="27"/>
    </row>
    <row r="19" spans="1:11" ht="12.75" customHeight="1" x14ac:dyDescent="0.2">
      <c r="A19" s="27"/>
      <c r="B19" s="300"/>
      <c r="C19" s="301"/>
      <c r="D19" s="301"/>
      <c r="E19" s="301"/>
      <c r="F19" s="301"/>
      <c r="G19" s="301"/>
      <c r="H19" s="302"/>
      <c r="I19" s="27"/>
      <c r="K19" s="193"/>
    </row>
    <row r="20" spans="1:11" ht="12.75" customHeight="1" x14ac:dyDescent="0.2">
      <c r="A20" s="27"/>
      <c r="B20" s="300"/>
      <c r="C20" s="301"/>
      <c r="D20" s="301"/>
      <c r="E20" s="301"/>
      <c r="F20" s="301"/>
      <c r="G20" s="301"/>
      <c r="H20" s="302"/>
      <c r="I20" s="27"/>
    </row>
    <row r="21" spans="1:11" ht="12.75" customHeight="1" x14ac:dyDescent="0.2">
      <c r="A21" s="27"/>
      <c r="B21" s="300"/>
      <c r="C21" s="301"/>
      <c r="D21" s="301"/>
      <c r="E21" s="301"/>
      <c r="F21" s="301"/>
      <c r="G21" s="301"/>
      <c r="H21" s="302"/>
      <c r="I21" s="27"/>
    </row>
    <row r="22" spans="1:11" ht="12.75" customHeight="1" x14ac:dyDescent="0.2">
      <c r="A22" s="27"/>
      <c r="B22" s="300"/>
      <c r="C22" s="301"/>
      <c r="D22" s="301"/>
      <c r="E22" s="301"/>
      <c r="F22" s="301"/>
      <c r="G22" s="301"/>
      <c r="H22" s="302"/>
      <c r="I22" s="27"/>
    </row>
    <row r="23" spans="1:11" ht="12.75" customHeight="1" x14ac:dyDescent="0.2">
      <c r="A23" s="27"/>
      <c r="B23" s="300"/>
      <c r="C23" s="301"/>
      <c r="D23" s="301"/>
      <c r="E23" s="301"/>
      <c r="F23" s="301"/>
      <c r="G23" s="301"/>
      <c r="H23" s="302"/>
      <c r="I23" s="27"/>
    </row>
    <row r="24" spans="1:11" ht="12.75" customHeight="1" x14ac:dyDescent="0.2">
      <c r="A24" s="27"/>
      <c r="B24" s="300"/>
      <c r="C24" s="301"/>
      <c r="D24" s="301"/>
      <c r="E24" s="301"/>
      <c r="F24" s="301"/>
      <c r="G24" s="301"/>
      <c r="H24" s="302"/>
      <c r="I24" s="27"/>
    </row>
    <row r="25" spans="1:11" ht="12.75" customHeight="1" x14ac:dyDescent="0.2">
      <c r="A25" s="27"/>
      <c r="B25" s="300"/>
      <c r="C25" s="301"/>
      <c r="D25" s="301"/>
      <c r="E25" s="301"/>
      <c r="F25" s="301"/>
      <c r="G25" s="301"/>
      <c r="H25" s="302"/>
      <c r="I25" s="27"/>
    </row>
    <row r="26" spans="1:11" ht="12.75" customHeight="1" x14ac:dyDescent="0.2">
      <c r="A26" s="27"/>
      <c r="B26" s="300"/>
      <c r="C26" s="301"/>
      <c r="D26" s="301"/>
      <c r="E26" s="301"/>
      <c r="F26" s="301"/>
      <c r="G26" s="301"/>
      <c r="H26" s="302"/>
      <c r="I26" s="27"/>
    </row>
    <row r="27" spans="1:11" ht="12.75" customHeight="1" x14ac:dyDescent="0.2">
      <c r="A27" s="27"/>
      <c r="B27" s="300"/>
      <c r="C27" s="301"/>
      <c r="D27" s="301"/>
      <c r="E27" s="301"/>
      <c r="F27" s="301"/>
      <c r="G27" s="301"/>
      <c r="H27" s="302"/>
      <c r="I27" s="27"/>
    </row>
    <row r="28" spans="1:11" ht="12.75" customHeight="1" x14ac:dyDescent="0.2">
      <c r="A28" s="27"/>
      <c r="B28" s="300"/>
      <c r="C28" s="301"/>
      <c r="D28" s="301"/>
      <c r="E28" s="301"/>
      <c r="F28" s="301"/>
      <c r="G28" s="301"/>
      <c r="H28" s="302"/>
      <c r="I28" s="27"/>
    </row>
    <row r="29" spans="1:11" ht="12.75" customHeight="1" x14ac:dyDescent="0.2">
      <c r="A29" s="27"/>
      <c r="B29" s="300"/>
      <c r="C29" s="301"/>
      <c r="D29" s="301"/>
      <c r="E29" s="301"/>
      <c r="F29" s="301"/>
      <c r="G29" s="301"/>
      <c r="H29" s="302"/>
      <c r="I29" s="27"/>
    </row>
    <row r="30" spans="1:11" ht="12.75" customHeight="1" x14ac:dyDescent="0.2">
      <c r="B30" s="300"/>
      <c r="C30" s="301"/>
      <c r="D30" s="301"/>
      <c r="E30" s="301"/>
      <c r="F30" s="301"/>
      <c r="G30" s="301"/>
      <c r="H30" s="302"/>
    </row>
    <row r="31" spans="1:11" ht="12.75" customHeight="1" x14ac:dyDescent="0.2">
      <c r="B31" s="89"/>
      <c r="C31" s="90"/>
      <c r="D31" s="90"/>
      <c r="E31" s="90"/>
      <c r="F31" s="90"/>
      <c r="G31" s="90"/>
      <c r="H31" s="91"/>
    </row>
    <row r="32" spans="1:11" ht="12.75" customHeight="1" x14ac:dyDescent="0.2">
      <c r="B32" s="89"/>
      <c r="C32" s="90"/>
      <c r="D32" s="90"/>
      <c r="E32" s="90"/>
      <c r="F32" s="90"/>
      <c r="G32" s="90"/>
      <c r="H32" s="91"/>
    </row>
    <row r="33" spans="2:8" ht="12.75" customHeight="1" x14ac:dyDescent="0.2">
      <c r="B33" s="92"/>
      <c r="C33" s="93"/>
      <c r="D33" s="93"/>
      <c r="E33" s="93"/>
      <c r="F33" s="93"/>
      <c r="G33" s="93"/>
      <c r="H33" s="94"/>
    </row>
  </sheetData>
  <mergeCells count="2">
    <mergeCell ref="B5:H30"/>
    <mergeCell ref="J2:J3"/>
  </mergeCells>
  <hyperlinks>
    <hyperlink ref="J2" location="INDICE!A1" display="INDICE" xr:uid="{F5F38596-0FF4-40E3-AC6B-ECD8D7B55FB3}"/>
    <hyperlink ref="J2:J3" location="Contenido!A1" display="Contenido" xr:uid="{2CD67691-06B7-4F3C-959C-6B51080DEE8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Hoja65">
    <tabColor rgb="FFF2DAB1"/>
    <pageSetUpPr fitToPage="1"/>
  </sheetPr>
  <dimension ref="A1:AE41"/>
  <sheetViews>
    <sheetView showGridLines="0" topLeftCell="D1" zoomScaleNormal="100" zoomScaleSheetLayoutView="100" workbookViewId="0">
      <selection activeCell="AD2" sqref="AD2:AD3"/>
    </sheetView>
  </sheetViews>
  <sheetFormatPr baseColWidth="10" defaultColWidth="11.42578125" defaultRowHeight="15" customHeight="1" x14ac:dyDescent="0.2"/>
  <cols>
    <col min="1" max="1" width="33.28515625" style="1" customWidth="1"/>
    <col min="2" max="7" width="6.7109375" style="1" customWidth="1"/>
    <col min="8" max="8" width="1.7109375" style="1" customWidth="1"/>
    <col min="9" max="14" width="6.7109375" style="1" customWidth="1"/>
    <col min="15" max="15" width="1.7109375" style="1" customWidth="1"/>
    <col min="16" max="21" width="6.7109375" style="2" customWidth="1"/>
    <col min="22" max="22" width="1.7109375" style="1" customWidth="1"/>
    <col min="23" max="28" width="6.7109375" style="2" customWidth="1"/>
    <col min="29" max="29" width="11.42578125" style="2"/>
    <col min="30" max="16384" width="11.42578125" style="13"/>
  </cols>
  <sheetData>
    <row r="1" spans="1:31" s="2" customFormat="1" ht="15" customHeight="1" x14ac:dyDescent="0.2">
      <c r="A1" s="156" t="s">
        <v>431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"/>
      <c r="AD1" s="1"/>
      <c r="AE1" s="1"/>
    </row>
    <row r="2" spans="1:31" s="2" customFormat="1" ht="15" customHeight="1" x14ac:dyDescent="0.2">
      <c r="A2" s="156" t="s">
        <v>432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"/>
      <c r="AD2" s="317" t="s">
        <v>0</v>
      </c>
      <c r="AE2" s="1"/>
    </row>
    <row r="3" spans="1:31" s="2" customFormat="1" ht="15" customHeight="1" x14ac:dyDescent="0.2">
      <c r="A3" s="156" t="s">
        <v>433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"/>
      <c r="AD3" s="317"/>
      <c r="AE3" s="1"/>
    </row>
    <row r="4" spans="1:31" s="2" customFormat="1" ht="15" customHeight="1" x14ac:dyDescent="0.2">
      <c r="A4" s="156" t="s">
        <v>194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"/>
      <c r="AD4" s="1"/>
      <c r="AE4" s="1"/>
    </row>
    <row r="5" spans="1:31" s="2" customFormat="1" ht="15" customHeight="1" x14ac:dyDescent="0.2">
      <c r="A5" s="156" t="s">
        <v>195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"/>
      <c r="AD5" s="1"/>
      <c r="AE5" s="1"/>
    </row>
    <row r="6" spans="1:31" s="2" customFormat="1" ht="18.75" customHeight="1" x14ac:dyDescent="0.2">
      <c r="A6" s="303" t="s">
        <v>434</v>
      </c>
      <c r="B6" s="162" t="s">
        <v>435</v>
      </c>
      <c r="C6" s="162"/>
      <c r="D6" s="162"/>
      <c r="E6" s="162"/>
      <c r="F6" s="162"/>
      <c r="G6" s="162"/>
      <c r="H6" s="81"/>
      <c r="I6" s="162" t="s">
        <v>436</v>
      </c>
      <c r="J6" s="162"/>
      <c r="K6" s="162"/>
      <c r="L6" s="162"/>
      <c r="M6" s="162"/>
      <c r="N6" s="162"/>
      <c r="O6" s="81"/>
      <c r="P6" s="162" t="s">
        <v>437</v>
      </c>
      <c r="Q6" s="162"/>
      <c r="R6" s="162"/>
      <c r="S6" s="162"/>
      <c r="T6" s="162"/>
      <c r="U6" s="162"/>
      <c r="V6" s="81"/>
      <c r="W6" s="162" t="s">
        <v>438</v>
      </c>
      <c r="X6" s="162"/>
      <c r="Y6" s="162"/>
      <c r="Z6" s="162"/>
      <c r="AA6" s="162"/>
      <c r="AB6" s="162"/>
      <c r="AC6" s="1"/>
      <c r="AD6" s="1"/>
      <c r="AE6" s="1"/>
    </row>
    <row r="7" spans="1:31" ht="18.75" customHeight="1" x14ac:dyDescent="0.2">
      <c r="A7" s="303"/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  <c r="V7" s="83"/>
      <c r="W7" s="82">
        <v>2018</v>
      </c>
      <c r="X7" s="83">
        <v>2019</v>
      </c>
      <c r="Y7" s="83">
        <v>2020</v>
      </c>
      <c r="Z7" s="83">
        <v>2021</v>
      </c>
      <c r="AA7" s="82">
        <v>2022</v>
      </c>
      <c r="AB7" s="83">
        <v>2023</v>
      </c>
    </row>
    <row r="8" spans="1:31" ht="6.75" customHeight="1" x14ac:dyDescent="0.2">
      <c r="A8" s="127"/>
      <c r="B8" s="128"/>
      <c r="C8" s="129"/>
      <c r="D8" s="129"/>
      <c r="E8" s="129"/>
      <c r="F8" s="129"/>
      <c r="G8" s="129"/>
      <c r="H8" s="129"/>
      <c r="I8" s="128"/>
      <c r="J8" s="129"/>
      <c r="K8" s="129"/>
      <c r="L8" s="129"/>
      <c r="M8" s="129"/>
      <c r="N8" s="129"/>
      <c r="O8" s="129"/>
      <c r="P8" s="128"/>
      <c r="Q8" s="129"/>
      <c r="R8" s="129"/>
      <c r="S8" s="129"/>
      <c r="T8" s="129"/>
      <c r="U8" s="129"/>
      <c r="V8" s="129"/>
      <c r="W8" s="128"/>
      <c r="X8" s="129"/>
      <c r="Y8" s="129"/>
      <c r="Z8" s="129"/>
      <c r="AA8" s="129"/>
      <c r="AB8" s="129"/>
    </row>
    <row r="9" spans="1:31" ht="15" customHeight="1" x14ac:dyDescent="0.2">
      <c r="A9" s="11" t="s">
        <v>35</v>
      </c>
      <c r="B9" s="131">
        <f>SUM(B10:B17)</f>
        <v>15</v>
      </c>
      <c r="C9" s="131">
        <f t="shared" ref="C9:G9" si="0">SUM(C10:C17)</f>
        <v>39</v>
      </c>
      <c r="D9" s="131">
        <f t="shared" si="0"/>
        <v>4</v>
      </c>
      <c r="E9" s="131">
        <f t="shared" si="0"/>
        <v>6</v>
      </c>
      <c r="F9" s="131">
        <f t="shared" si="0"/>
        <v>49</v>
      </c>
      <c r="G9" s="131">
        <f t="shared" si="0"/>
        <v>48</v>
      </c>
      <c r="H9" s="131"/>
      <c r="I9" s="131">
        <f>SUM(I10:I17)</f>
        <v>272</v>
      </c>
      <c r="J9" s="131">
        <f t="shared" ref="J9" si="1">SUM(J10:J17)</f>
        <v>298</v>
      </c>
      <c r="K9" s="131">
        <f t="shared" ref="K9" si="2">SUM(K10:K17)</f>
        <v>15</v>
      </c>
      <c r="L9" s="131">
        <f t="shared" ref="L9" si="3">SUM(L10:L17)</f>
        <v>84</v>
      </c>
      <c r="M9" s="131">
        <f t="shared" ref="M9" si="4">SUM(M10:M17)</f>
        <v>703</v>
      </c>
      <c r="N9" s="131">
        <f t="shared" ref="N9" si="5">SUM(N10:N17)</f>
        <v>569</v>
      </c>
      <c r="O9" s="131"/>
      <c r="P9" s="131">
        <f>SUM(P10:P17)</f>
        <v>20</v>
      </c>
      <c r="Q9" s="131">
        <f t="shared" ref="Q9" si="6">SUM(Q10:Q17)</f>
        <v>48</v>
      </c>
      <c r="R9" s="131">
        <f t="shared" ref="R9" si="7">SUM(R10:R17)</f>
        <v>1</v>
      </c>
      <c r="S9" s="131">
        <f t="shared" ref="S9" si="8">SUM(S10:S17)</f>
        <v>5</v>
      </c>
      <c r="T9" s="131">
        <f t="shared" ref="T9" si="9">SUM(T10:T17)</f>
        <v>74</v>
      </c>
      <c r="U9" s="131">
        <f t="shared" ref="U9" si="10">SUM(U10:U17)</f>
        <v>77</v>
      </c>
      <c r="V9" s="131"/>
      <c r="W9" s="131">
        <f>SUM(W10:W17)</f>
        <v>50</v>
      </c>
      <c r="X9" s="131">
        <f t="shared" ref="X9" si="11">SUM(X10:X17)</f>
        <v>61</v>
      </c>
      <c r="Y9" s="131">
        <f t="shared" ref="Y9" si="12">SUM(Y10:Y17)</f>
        <v>6</v>
      </c>
      <c r="Z9" s="131">
        <f t="shared" ref="Z9" si="13">SUM(Z10:Z17)</f>
        <v>14</v>
      </c>
      <c r="AA9" s="131">
        <f t="shared" ref="AA9" si="14">SUM(AA10:AA17)</f>
        <v>84</v>
      </c>
      <c r="AB9" s="131">
        <f t="shared" ref="AB9" si="15">SUM(AB10:AB17)</f>
        <v>93</v>
      </c>
      <c r="AD9" s="48"/>
    </row>
    <row r="10" spans="1:31" ht="15" customHeight="1" x14ac:dyDescent="0.2">
      <c r="A10" s="192" t="s">
        <v>200</v>
      </c>
      <c r="B10" s="118">
        <f t="shared" ref="B10:D17" si="16">+B20+B30</f>
        <v>0</v>
      </c>
      <c r="C10" s="118">
        <f t="shared" si="16"/>
        <v>0</v>
      </c>
      <c r="D10" s="118">
        <f t="shared" si="16"/>
        <v>0</v>
      </c>
      <c r="E10" s="118">
        <f>+E20+E30</f>
        <v>0</v>
      </c>
      <c r="F10" s="118">
        <f t="shared" ref="F10:G10" si="17">+F20+F30</f>
        <v>0</v>
      </c>
      <c r="G10" s="118">
        <f t="shared" si="17"/>
        <v>0</v>
      </c>
      <c r="H10" s="118"/>
      <c r="I10" s="118">
        <f t="shared" ref="I10:K10" si="18">+I20+I30</f>
        <v>2</v>
      </c>
      <c r="J10" s="118">
        <f t="shared" si="18"/>
        <v>2</v>
      </c>
      <c r="K10" s="118">
        <f t="shared" si="18"/>
        <v>0</v>
      </c>
      <c r="L10" s="118">
        <f>+L20+L30</f>
        <v>1</v>
      </c>
      <c r="M10" s="118">
        <f t="shared" ref="M10:N10" si="19">+M20+M30</f>
        <v>0</v>
      </c>
      <c r="N10" s="118">
        <f t="shared" si="19"/>
        <v>2</v>
      </c>
      <c r="O10" s="118"/>
      <c r="P10" s="118">
        <f t="shared" ref="P10:R10" si="20">+P20+P30</f>
        <v>0</v>
      </c>
      <c r="Q10" s="118">
        <f t="shared" si="20"/>
        <v>4</v>
      </c>
      <c r="R10" s="118">
        <f t="shared" si="20"/>
        <v>0</v>
      </c>
      <c r="S10" s="118">
        <f>+S20+S30</f>
        <v>0</v>
      </c>
      <c r="T10" s="118">
        <f t="shared" ref="T10:U10" si="21">+T20+T30</f>
        <v>1</v>
      </c>
      <c r="U10" s="118">
        <f t="shared" si="21"/>
        <v>0</v>
      </c>
      <c r="V10" s="118"/>
      <c r="W10" s="118">
        <f t="shared" ref="W10:Y10" si="22">+W20+W30</f>
        <v>1</v>
      </c>
      <c r="X10" s="118">
        <f t="shared" si="22"/>
        <v>0</v>
      </c>
      <c r="Y10" s="118">
        <f t="shared" si="22"/>
        <v>0</v>
      </c>
      <c r="Z10" s="118">
        <f>+Z20+Z30</f>
        <v>1</v>
      </c>
      <c r="AA10" s="118">
        <f t="shared" ref="AA10:AB10" si="23">+AA20+AA30</f>
        <v>1</v>
      </c>
      <c r="AB10" s="118">
        <f t="shared" si="23"/>
        <v>0</v>
      </c>
      <c r="AD10" s="75"/>
    </row>
    <row r="11" spans="1:31" ht="15" customHeight="1" x14ac:dyDescent="0.2">
      <c r="A11" s="190" t="s">
        <v>311</v>
      </c>
      <c r="B11" s="118">
        <f t="shared" si="16"/>
        <v>1</v>
      </c>
      <c r="C11" s="118">
        <f t="shared" si="16"/>
        <v>13</v>
      </c>
      <c r="D11" s="118">
        <f t="shared" si="16"/>
        <v>0</v>
      </c>
      <c r="E11" s="118">
        <f t="shared" ref="E11:G17" si="24">+E21+E31</f>
        <v>4</v>
      </c>
      <c r="F11" s="118">
        <f t="shared" si="24"/>
        <v>10</v>
      </c>
      <c r="G11" s="118">
        <f t="shared" si="24"/>
        <v>8</v>
      </c>
      <c r="H11" s="118"/>
      <c r="I11" s="118">
        <f t="shared" ref="I11:L11" si="25">+I21+I31</f>
        <v>61</v>
      </c>
      <c r="J11" s="118">
        <f t="shared" si="25"/>
        <v>103</v>
      </c>
      <c r="K11" s="118">
        <f t="shared" si="25"/>
        <v>2</v>
      </c>
      <c r="L11" s="118">
        <f t="shared" si="25"/>
        <v>22</v>
      </c>
      <c r="M11" s="118">
        <f t="shared" ref="M11:N11" si="26">+M21+M31</f>
        <v>185</v>
      </c>
      <c r="N11" s="118">
        <f t="shared" si="26"/>
        <v>135</v>
      </c>
      <c r="O11" s="118"/>
      <c r="P11" s="118">
        <f t="shared" ref="P11:S17" si="27">+P21+P31</f>
        <v>7</v>
      </c>
      <c r="Q11" s="118">
        <f t="shared" si="27"/>
        <v>20</v>
      </c>
      <c r="R11" s="118">
        <f t="shared" si="27"/>
        <v>0</v>
      </c>
      <c r="S11" s="118">
        <f t="shared" si="27"/>
        <v>2</v>
      </c>
      <c r="T11" s="118">
        <f t="shared" ref="T11:U11" si="28">+T21+T31</f>
        <v>10</v>
      </c>
      <c r="U11" s="118">
        <f t="shared" si="28"/>
        <v>19</v>
      </c>
      <c r="V11" s="118"/>
      <c r="W11" s="118">
        <f t="shared" ref="W11:Z17" si="29">+W21+W31</f>
        <v>13</v>
      </c>
      <c r="X11" s="118">
        <f t="shared" si="29"/>
        <v>21</v>
      </c>
      <c r="Y11" s="118">
        <f t="shared" si="29"/>
        <v>1</v>
      </c>
      <c r="Z11" s="118">
        <f t="shared" si="29"/>
        <v>7</v>
      </c>
      <c r="AA11" s="118">
        <f t="shared" ref="AA11:AB11" si="30">+AA21+AA31</f>
        <v>23</v>
      </c>
      <c r="AB11" s="118">
        <f t="shared" si="30"/>
        <v>22</v>
      </c>
      <c r="AD11" s="48"/>
    </row>
    <row r="12" spans="1:31" ht="15" customHeight="1" x14ac:dyDescent="0.2">
      <c r="A12" s="32" t="s">
        <v>202</v>
      </c>
      <c r="B12" s="118">
        <f t="shared" si="16"/>
        <v>0</v>
      </c>
      <c r="C12" s="118">
        <f t="shared" si="16"/>
        <v>0</v>
      </c>
      <c r="D12" s="118">
        <f t="shared" si="16"/>
        <v>0</v>
      </c>
      <c r="E12" s="118">
        <f t="shared" si="24"/>
        <v>0</v>
      </c>
      <c r="F12" s="118">
        <f t="shared" si="24"/>
        <v>0</v>
      </c>
      <c r="G12" s="118">
        <f t="shared" si="24"/>
        <v>0</v>
      </c>
      <c r="H12" s="118"/>
      <c r="I12" s="118">
        <f t="shared" ref="I12:L12" si="31">+I22+I32</f>
        <v>0</v>
      </c>
      <c r="J12" s="118">
        <f t="shared" si="31"/>
        <v>1</v>
      </c>
      <c r="K12" s="118">
        <f t="shared" si="31"/>
        <v>0</v>
      </c>
      <c r="L12" s="118">
        <f t="shared" si="31"/>
        <v>0</v>
      </c>
      <c r="M12" s="118">
        <f t="shared" ref="M12:N12" si="32">+M22+M32</f>
        <v>0</v>
      </c>
      <c r="N12" s="118">
        <f t="shared" si="32"/>
        <v>0</v>
      </c>
      <c r="O12" s="118"/>
      <c r="P12" s="118">
        <f t="shared" ref="P12:R12" si="33">+P22+P32</f>
        <v>0</v>
      </c>
      <c r="Q12" s="118">
        <f t="shared" si="33"/>
        <v>1</v>
      </c>
      <c r="R12" s="118">
        <f t="shared" si="33"/>
        <v>0</v>
      </c>
      <c r="S12" s="118">
        <f t="shared" si="27"/>
        <v>0</v>
      </c>
      <c r="T12" s="118">
        <f t="shared" ref="T12:U12" si="34">+T22+T32</f>
        <v>0</v>
      </c>
      <c r="U12" s="118">
        <f t="shared" si="34"/>
        <v>0</v>
      </c>
      <c r="V12" s="118"/>
      <c r="W12" s="118">
        <f t="shared" ref="W12:Y12" si="35">+W22+W32</f>
        <v>0</v>
      </c>
      <c r="X12" s="118">
        <f t="shared" si="35"/>
        <v>0</v>
      </c>
      <c r="Y12" s="118">
        <f t="shared" si="35"/>
        <v>0</v>
      </c>
      <c r="Z12" s="118">
        <f t="shared" si="29"/>
        <v>0</v>
      </c>
      <c r="AA12" s="118">
        <f t="shared" ref="AA12:AB12" si="36">+AA22+AA32</f>
        <v>0</v>
      </c>
      <c r="AB12" s="118">
        <f t="shared" si="36"/>
        <v>0</v>
      </c>
      <c r="AD12" s="75"/>
    </row>
    <row r="13" spans="1:31" ht="15" customHeight="1" x14ac:dyDescent="0.2">
      <c r="A13" s="190" t="s">
        <v>312</v>
      </c>
      <c r="B13" s="118">
        <f t="shared" si="16"/>
        <v>10</v>
      </c>
      <c r="C13" s="118">
        <f t="shared" si="16"/>
        <v>23</v>
      </c>
      <c r="D13" s="118">
        <f t="shared" si="16"/>
        <v>4</v>
      </c>
      <c r="E13" s="118">
        <f t="shared" si="24"/>
        <v>2</v>
      </c>
      <c r="F13" s="118">
        <f t="shared" si="24"/>
        <v>37</v>
      </c>
      <c r="G13" s="118">
        <f t="shared" si="24"/>
        <v>40</v>
      </c>
      <c r="H13" s="118"/>
      <c r="I13" s="118">
        <f t="shared" ref="I13:L13" si="37">+I23+I33</f>
        <v>176</v>
      </c>
      <c r="J13" s="118">
        <f t="shared" si="37"/>
        <v>167</v>
      </c>
      <c r="K13" s="118">
        <f t="shared" si="37"/>
        <v>11</v>
      </c>
      <c r="L13" s="118">
        <f t="shared" si="37"/>
        <v>57</v>
      </c>
      <c r="M13" s="118">
        <f t="shared" ref="M13:N13" si="38">+M23+M33</f>
        <v>506</v>
      </c>
      <c r="N13" s="118">
        <f t="shared" si="38"/>
        <v>421</v>
      </c>
      <c r="O13" s="118"/>
      <c r="P13" s="118">
        <f t="shared" ref="P13:R13" si="39">+P23+P33</f>
        <v>13</v>
      </c>
      <c r="Q13" s="118">
        <f t="shared" si="39"/>
        <v>23</v>
      </c>
      <c r="R13" s="118">
        <f t="shared" si="39"/>
        <v>1</v>
      </c>
      <c r="S13" s="118">
        <f t="shared" si="27"/>
        <v>3</v>
      </c>
      <c r="T13" s="118">
        <f t="shared" ref="T13:U13" si="40">+T23+T33</f>
        <v>62</v>
      </c>
      <c r="U13" s="118">
        <f t="shared" si="40"/>
        <v>58</v>
      </c>
      <c r="V13" s="118"/>
      <c r="W13" s="118">
        <f t="shared" ref="W13:Y13" si="41">+W23+W33</f>
        <v>30</v>
      </c>
      <c r="X13" s="118">
        <f t="shared" si="41"/>
        <v>29</v>
      </c>
      <c r="Y13" s="118">
        <f t="shared" si="41"/>
        <v>3</v>
      </c>
      <c r="Z13" s="118">
        <f t="shared" si="29"/>
        <v>5</v>
      </c>
      <c r="AA13" s="118">
        <f t="shared" ref="AA13:AB13" si="42">+AA23+AA33</f>
        <v>59</v>
      </c>
      <c r="AB13" s="118">
        <f t="shared" si="42"/>
        <v>66</v>
      </c>
      <c r="AD13" s="48"/>
    </row>
    <row r="14" spans="1:31" ht="15" customHeight="1" x14ac:dyDescent="0.2">
      <c r="A14" s="32" t="s">
        <v>262</v>
      </c>
      <c r="B14" s="118">
        <f t="shared" si="16"/>
        <v>2</v>
      </c>
      <c r="C14" s="118">
        <f t="shared" si="16"/>
        <v>0</v>
      </c>
      <c r="D14" s="118">
        <f t="shared" si="16"/>
        <v>0</v>
      </c>
      <c r="E14" s="118">
        <f t="shared" si="24"/>
        <v>0</v>
      </c>
      <c r="F14" s="118">
        <f t="shared" si="24"/>
        <v>0</v>
      </c>
      <c r="G14" s="118">
        <f t="shared" si="24"/>
        <v>0</v>
      </c>
      <c r="H14" s="118"/>
      <c r="I14" s="118">
        <f t="shared" ref="I14:L14" si="43">+I24+I34</f>
        <v>10</v>
      </c>
      <c r="J14" s="118">
        <f t="shared" si="43"/>
        <v>8</v>
      </c>
      <c r="K14" s="118">
        <f t="shared" si="43"/>
        <v>0</v>
      </c>
      <c r="L14" s="118">
        <f t="shared" si="43"/>
        <v>2</v>
      </c>
      <c r="M14" s="118">
        <f t="shared" ref="M14:N14" si="44">+M24+M34</f>
        <v>0</v>
      </c>
      <c r="N14" s="118">
        <f t="shared" si="44"/>
        <v>0</v>
      </c>
      <c r="O14" s="118"/>
      <c r="P14" s="118">
        <f t="shared" ref="P14:R14" si="45">+P24+P34</f>
        <v>0</v>
      </c>
      <c r="Q14" s="118">
        <f t="shared" si="45"/>
        <v>0</v>
      </c>
      <c r="R14" s="118">
        <f t="shared" si="45"/>
        <v>0</v>
      </c>
      <c r="S14" s="118">
        <f t="shared" si="27"/>
        <v>0</v>
      </c>
      <c r="T14" s="118">
        <f t="shared" ref="T14:U14" si="46">+T24+T34</f>
        <v>0</v>
      </c>
      <c r="U14" s="118">
        <f t="shared" si="46"/>
        <v>0</v>
      </c>
      <c r="V14" s="118"/>
      <c r="W14" s="118">
        <f t="shared" ref="W14:Y14" si="47">+W24+W34</f>
        <v>2</v>
      </c>
      <c r="X14" s="118">
        <f t="shared" si="47"/>
        <v>4</v>
      </c>
      <c r="Y14" s="118">
        <f t="shared" si="47"/>
        <v>1</v>
      </c>
      <c r="Z14" s="118">
        <f t="shared" si="29"/>
        <v>0</v>
      </c>
      <c r="AA14" s="118">
        <f t="shared" ref="AA14:AB14" si="48">+AA24+AA34</f>
        <v>0</v>
      </c>
      <c r="AB14" s="118">
        <f t="shared" si="48"/>
        <v>0</v>
      </c>
      <c r="AD14" s="48"/>
    </row>
    <row r="15" spans="1:31" ht="15" customHeight="1" x14ac:dyDescent="0.2">
      <c r="A15" s="32" t="s">
        <v>205</v>
      </c>
      <c r="B15" s="118">
        <f t="shared" si="16"/>
        <v>0</v>
      </c>
      <c r="C15" s="118">
        <f t="shared" si="16"/>
        <v>1</v>
      </c>
      <c r="D15" s="118">
        <f t="shared" si="16"/>
        <v>0</v>
      </c>
      <c r="E15" s="118">
        <f t="shared" si="24"/>
        <v>0</v>
      </c>
      <c r="F15" s="118">
        <f t="shared" si="24"/>
        <v>0</v>
      </c>
      <c r="G15" s="118">
        <f t="shared" si="24"/>
        <v>0</v>
      </c>
      <c r="H15" s="118"/>
      <c r="I15" s="118">
        <f t="shared" ref="I15:L15" si="49">+I25+I35</f>
        <v>1</v>
      </c>
      <c r="J15" s="118">
        <f t="shared" si="49"/>
        <v>3</v>
      </c>
      <c r="K15" s="118">
        <f t="shared" si="49"/>
        <v>0</v>
      </c>
      <c r="L15" s="118">
        <f t="shared" si="49"/>
        <v>2</v>
      </c>
      <c r="M15" s="118">
        <f t="shared" ref="M15:N15" si="50">+M25+M35</f>
        <v>1</v>
      </c>
      <c r="N15" s="118">
        <f t="shared" si="50"/>
        <v>1</v>
      </c>
      <c r="O15" s="118"/>
      <c r="P15" s="118">
        <f t="shared" ref="P15:R15" si="51">+P25+P35</f>
        <v>0</v>
      </c>
      <c r="Q15" s="118">
        <f t="shared" si="51"/>
        <v>0</v>
      </c>
      <c r="R15" s="118">
        <f t="shared" si="51"/>
        <v>0</v>
      </c>
      <c r="S15" s="118">
        <f t="shared" si="27"/>
        <v>0</v>
      </c>
      <c r="T15" s="118">
        <f t="shared" ref="T15:U15" si="52">+T25+T35</f>
        <v>0</v>
      </c>
      <c r="U15" s="118">
        <f t="shared" si="52"/>
        <v>0</v>
      </c>
      <c r="V15" s="118"/>
      <c r="W15" s="118">
        <f t="shared" ref="W15:Y15" si="53">+W25+W35</f>
        <v>2</v>
      </c>
      <c r="X15" s="118">
        <f t="shared" si="53"/>
        <v>1</v>
      </c>
      <c r="Y15" s="118">
        <f t="shared" si="53"/>
        <v>0</v>
      </c>
      <c r="Z15" s="118">
        <f t="shared" si="29"/>
        <v>0</v>
      </c>
      <c r="AA15" s="118">
        <f t="shared" ref="AA15:AB15" si="54">+AA25+AA35</f>
        <v>0</v>
      </c>
      <c r="AB15" s="118">
        <f t="shared" si="54"/>
        <v>0</v>
      </c>
      <c r="AD15" s="48"/>
    </row>
    <row r="16" spans="1:31" ht="15" customHeight="1" x14ac:dyDescent="0.2">
      <c r="A16" s="32" t="s">
        <v>206</v>
      </c>
      <c r="B16" s="118">
        <f t="shared" si="16"/>
        <v>2</v>
      </c>
      <c r="C16" s="118">
        <f t="shared" si="16"/>
        <v>2</v>
      </c>
      <c r="D16" s="118">
        <f t="shared" si="16"/>
        <v>0</v>
      </c>
      <c r="E16" s="118">
        <f t="shared" si="24"/>
        <v>0</v>
      </c>
      <c r="F16" s="118">
        <f t="shared" si="24"/>
        <v>2</v>
      </c>
      <c r="G16" s="118">
        <f t="shared" si="24"/>
        <v>0</v>
      </c>
      <c r="H16" s="118"/>
      <c r="I16" s="118">
        <f t="shared" ref="I16:L16" si="55">+I26+I36</f>
        <v>20</v>
      </c>
      <c r="J16" s="118">
        <f t="shared" si="55"/>
        <v>14</v>
      </c>
      <c r="K16" s="118">
        <f t="shared" si="55"/>
        <v>2</v>
      </c>
      <c r="L16" s="118">
        <f t="shared" si="55"/>
        <v>0</v>
      </c>
      <c r="M16" s="118">
        <f t="shared" ref="M16:N16" si="56">+M26+M36</f>
        <v>10</v>
      </c>
      <c r="N16" s="118">
        <f t="shared" si="56"/>
        <v>10</v>
      </c>
      <c r="O16" s="118"/>
      <c r="P16" s="118">
        <f t="shared" ref="P16:R16" si="57">+P26+P36</f>
        <v>0</v>
      </c>
      <c r="Q16" s="118">
        <f t="shared" si="57"/>
        <v>0</v>
      </c>
      <c r="R16" s="118">
        <f t="shared" si="57"/>
        <v>0</v>
      </c>
      <c r="S16" s="118">
        <f t="shared" si="27"/>
        <v>0</v>
      </c>
      <c r="T16" s="118">
        <f t="shared" ref="T16:U16" si="58">+T26+T36</f>
        <v>1</v>
      </c>
      <c r="U16" s="118">
        <f t="shared" si="58"/>
        <v>0</v>
      </c>
      <c r="V16" s="118"/>
      <c r="W16" s="118">
        <f t="shared" ref="W16:Y16" si="59">+W26+W36</f>
        <v>2</v>
      </c>
      <c r="X16" s="118">
        <f t="shared" si="59"/>
        <v>6</v>
      </c>
      <c r="Y16" s="118">
        <f t="shared" si="59"/>
        <v>1</v>
      </c>
      <c r="Z16" s="118">
        <f t="shared" si="29"/>
        <v>1</v>
      </c>
      <c r="AA16" s="118">
        <f t="shared" ref="AA16:AB16" si="60">+AA26+AA36</f>
        <v>1</v>
      </c>
      <c r="AB16" s="118">
        <f t="shared" si="60"/>
        <v>5</v>
      </c>
      <c r="AD16" s="75"/>
    </row>
    <row r="17" spans="1:30" ht="15" customHeight="1" x14ac:dyDescent="0.2">
      <c r="A17" s="190" t="s">
        <v>439</v>
      </c>
      <c r="B17" s="118">
        <f t="shared" si="16"/>
        <v>0</v>
      </c>
      <c r="C17" s="118">
        <f t="shared" si="16"/>
        <v>0</v>
      </c>
      <c r="D17" s="118">
        <f t="shared" si="16"/>
        <v>0</v>
      </c>
      <c r="E17" s="118">
        <f t="shared" si="24"/>
        <v>0</v>
      </c>
      <c r="F17" s="118">
        <f t="shared" si="24"/>
        <v>0</v>
      </c>
      <c r="G17" s="118">
        <f t="shared" si="24"/>
        <v>0</v>
      </c>
      <c r="H17" s="118"/>
      <c r="I17" s="118">
        <f t="shared" ref="I17:L17" si="61">+I27+I37</f>
        <v>2</v>
      </c>
      <c r="J17" s="118">
        <f t="shared" si="61"/>
        <v>0</v>
      </c>
      <c r="K17" s="118">
        <f t="shared" si="61"/>
        <v>0</v>
      </c>
      <c r="L17" s="118">
        <f t="shared" si="61"/>
        <v>0</v>
      </c>
      <c r="M17" s="118">
        <f t="shared" ref="M17:N17" si="62">+M27+M37</f>
        <v>1</v>
      </c>
      <c r="N17" s="118">
        <f t="shared" si="62"/>
        <v>0</v>
      </c>
      <c r="O17" s="118"/>
      <c r="P17" s="118">
        <f t="shared" ref="P17:R17" si="63">+P27+P37</f>
        <v>0</v>
      </c>
      <c r="Q17" s="118">
        <f t="shared" si="63"/>
        <v>0</v>
      </c>
      <c r="R17" s="118">
        <f t="shared" si="63"/>
        <v>0</v>
      </c>
      <c r="S17" s="118">
        <f t="shared" si="27"/>
        <v>0</v>
      </c>
      <c r="T17" s="118">
        <f t="shared" ref="T17:U17" si="64">+T27+T37</f>
        <v>0</v>
      </c>
      <c r="U17" s="118">
        <f t="shared" si="64"/>
        <v>0</v>
      </c>
      <c r="V17" s="118"/>
      <c r="W17" s="118">
        <f t="shared" ref="W17:Y17" si="65">+W27+W37</f>
        <v>0</v>
      </c>
      <c r="X17" s="118">
        <f t="shared" si="65"/>
        <v>0</v>
      </c>
      <c r="Y17" s="118">
        <f t="shared" si="65"/>
        <v>0</v>
      </c>
      <c r="Z17" s="118">
        <f t="shared" si="29"/>
        <v>0</v>
      </c>
      <c r="AA17" s="118">
        <f t="shared" ref="AA17:AB17" si="66">+AA27+AA37</f>
        <v>0</v>
      </c>
      <c r="AB17" s="118">
        <f t="shared" si="66"/>
        <v>0</v>
      </c>
      <c r="AD17" s="48"/>
    </row>
    <row r="18" spans="1:30" ht="9" customHeight="1" x14ac:dyDescent="0.2">
      <c r="A18" s="1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</row>
    <row r="19" spans="1:30" ht="15" customHeight="1" x14ac:dyDescent="0.2">
      <c r="A19" s="17" t="s">
        <v>297</v>
      </c>
      <c r="B19" s="131">
        <f>SUM(B20:B27)</f>
        <v>14</v>
      </c>
      <c r="C19" s="131">
        <f t="shared" ref="C19:G19" si="67">SUM(C20:C27)</f>
        <v>37</v>
      </c>
      <c r="D19" s="131">
        <f t="shared" si="67"/>
        <v>3</v>
      </c>
      <c r="E19" s="131">
        <f t="shared" si="67"/>
        <v>6</v>
      </c>
      <c r="F19" s="131">
        <f t="shared" si="67"/>
        <v>41</v>
      </c>
      <c r="G19" s="131">
        <f t="shared" si="67"/>
        <v>46</v>
      </c>
      <c r="H19" s="131"/>
      <c r="I19" s="131">
        <f>SUM(I20:I27)</f>
        <v>251</v>
      </c>
      <c r="J19" s="131">
        <f t="shared" ref="J19" si="68">SUM(J20:J27)</f>
        <v>269</v>
      </c>
      <c r="K19" s="131">
        <f t="shared" ref="K19" si="69">SUM(K20:K27)</f>
        <v>13</v>
      </c>
      <c r="L19" s="131">
        <f t="shared" ref="L19" si="70">SUM(L20:L27)</f>
        <v>68</v>
      </c>
      <c r="M19" s="131">
        <f t="shared" ref="M19" si="71">SUM(M20:M27)</f>
        <v>628</v>
      </c>
      <c r="N19" s="131">
        <f t="shared" ref="N19" si="72">SUM(N20:N27)</f>
        <v>510</v>
      </c>
      <c r="O19" s="131"/>
      <c r="P19" s="131">
        <f>SUM(P20:P27)</f>
        <v>20</v>
      </c>
      <c r="Q19" s="131">
        <f t="shared" ref="Q19" si="73">SUM(Q20:Q27)</f>
        <v>45</v>
      </c>
      <c r="R19" s="131">
        <f t="shared" ref="R19" si="74">SUM(R20:R27)</f>
        <v>1</v>
      </c>
      <c r="S19" s="131">
        <f t="shared" ref="S19" si="75">SUM(S20:S27)</f>
        <v>4</v>
      </c>
      <c r="T19" s="131">
        <f t="shared" ref="T19" si="76">SUM(T20:T27)</f>
        <v>61</v>
      </c>
      <c r="U19" s="131">
        <f t="shared" ref="U19" si="77">SUM(U20:U27)</f>
        <v>67</v>
      </c>
      <c r="V19" s="131"/>
      <c r="W19" s="131">
        <f>SUM(W20:W27)</f>
        <v>44</v>
      </c>
      <c r="X19" s="131">
        <f t="shared" ref="X19" si="78">SUM(X20:X27)</f>
        <v>53</v>
      </c>
      <c r="Y19" s="131">
        <f t="shared" ref="Y19" si="79">SUM(Y20:Y27)</f>
        <v>6</v>
      </c>
      <c r="Z19" s="131">
        <f t="shared" ref="Z19" si="80">SUM(Z20:Z27)</f>
        <v>11</v>
      </c>
      <c r="AA19" s="131">
        <f t="shared" ref="AA19" si="81">SUM(AA20:AA27)</f>
        <v>79</v>
      </c>
      <c r="AB19" s="131">
        <f t="shared" ref="AB19" si="82">SUM(AB20:AB27)</f>
        <v>85</v>
      </c>
    </row>
    <row r="20" spans="1:30" ht="15" customHeight="1" x14ac:dyDescent="0.2">
      <c r="A20" s="192" t="s">
        <v>200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  <c r="H20" s="118"/>
      <c r="I20" s="118">
        <v>2</v>
      </c>
      <c r="J20" s="118">
        <v>2</v>
      </c>
      <c r="K20" s="118">
        <v>0</v>
      </c>
      <c r="L20" s="118">
        <v>1</v>
      </c>
      <c r="M20" s="118">
        <v>0</v>
      </c>
      <c r="N20" s="118">
        <v>2</v>
      </c>
      <c r="O20" s="118"/>
      <c r="P20" s="132">
        <v>0</v>
      </c>
      <c r="Q20" s="132">
        <v>3</v>
      </c>
      <c r="R20" s="132">
        <v>0</v>
      </c>
      <c r="S20" s="132">
        <v>0</v>
      </c>
      <c r="T20" s="132">
        <v>1</v>
      </c>
      <c r="U20" s="132">
        <v>0</v>
      </c>
      <c r="V20" s="118"/>
      <c r="W20" s="132">
        <v>0</v>
      </c>
      <c r="X20" s="132">
        <v>0</v>
      </c>
      <c r="Y20" s="132">
        <v>0</v>
      </c>
      <c r="Z20" s="132">
        <v>0</v>
      </c>
      <c r="AA20" s="132">
        <v>1</v>
      </c>
      <c r="AB20" s="132">
        <v>0</v>
      </c>
    </row>
    <row r="21" spans="1:30" ht="15" customHeight="1" x14ac:dyDescent="0.2">
      <c r="A21" s="190" t="s">
        <v>311</v>
      </c>
      <c r="B21" s="118">
        <v>1</v>
      </c>
      <c r="C21" s="118">
        <v>12</v>
      </c>
      <c r="D21" s="118">
        <v>0</v>
      </c>
      <c r="E21" s="118">
        <v>4</v>
      </c>
      <c r="F21" s="118">
        <v>5</v>
      </c>
      <c r="G21" s="118">
        <v>8</v>
      </c>
      <c r="H21" s="118"/>
      <c r="I21" s="118">
        <v>57</v>
      </c>
      <c r="J21" s="118">
        <v>91</v>
      </c>
      <c r="K21" s="118">
        <v>2</v>
      </c>
      <c r="L21" s="118">
        <v>18</v>
      </c>
      <c r="M21" s="118">
        <v>153</v>
      </c>
      <c r="N21" s="118">
        <v>116</v>
      </c>
      <c r="O21" s="118"/>
      <c r="P21" s="132">
        <v>7</v>
      </c>
      <c r="Q21" s="132">
        <v>18</v>
      </c>
      <c r="R21" s="132">
        <v>0</v>
      </c>
      <c r="S21" s="132">
        <v>2</v>
      </c>
      <c r="T21" s="132">
        <v>7</v>
      </c>
      <c r="U21" s="132">
        <v>13</v>
      </c>
      <c r="V21" s="118"/>
      <c r="W21" s="132">
        <v>13</v>
      </c>
      <c r="X21" s="132">
        <v>16</v>
      </c>
      <c r="Y21" s="132">
        <v>1</v>
      </c>
      <c r="Z21" s="132">
        <v>5</v>
      </c>
      <c r="AA21" s="132">
        <v>20</v>
      </c>
      <c r="AB21" s="132">
        <v>21</v>
      </c>
    </row>
    <row r="22" spans="1:30" ht="15" customHeight="1" x14ac:dyDescent="0.2">
      <c r="A22" s="32" t="s">
        <v>202</v>
      </c>
      <c r="B22" s="118">
        <v>0</v>
      </c>
      <c r="C22" s="118">
        <v>0</v>
      </c>
      <c r="D22" s="118">
        <v>0</v>
      </c>
      <c r="E22" s="118">
        <v>0</v>
      </c>
      <c r="F22" s="118">
        <v>0</v>
      </c>
      <c r="G22" s="118">
        <v>0</v>
      </c>
      <c r="H22" s="118"/>
      <c r="I22" s="118">
        <v>0</v>
      </c>
      <c r="J22" s="118">
        <v>1</v>
      </c>
      <c r="K22" s="118">
        <v>0</v>
      </c>
      <c r="L22" s="118">
        <v>0</v>
      </c>
      <c r="M22" s="118">
        <v>0</v>
      </c>
      <c r="N22" s="118">
        <v>0</v>
      </c>
      <c r="O22" s="118"/>
      <c r="P22" s="132">
        <v>0</v>
      </c>
      <c r="Q22" s="132">
        <v>1</v>
      </c>
      <c r="R22" s="132">
        <v>0</v>
      </c>
      <c r="S22" s="132"/>
      <c r="T22" s="132">
        <v>0</v>
      </c>
      <c r="U22" s="132">
        <v>0</v>
      </c>
      <c r="V22" s="118"/>
      <c r="W22" s="132">
        <v>0</v>
      </c>
      <c r="X22" s="132">
        <v>0</v>
      </c>
      <c r="Y22" s="132">
        <v>0</v>
      </c>
      <c r="Z22" s="132">
        <v>0</v>
      </c>
      <c r="AA22" s="132">
        <v>0</v>
      </c>
      <c r="AB22" s="132">
        <v>0</v>
      </c>
    </row>
    <row r="23" spans="1:30" ht="15" customHeight="1" x14ac:dyDescent="0.2">
      <c r="A23" s="190" t="s">
        <v>312</v>
      </c>
      <c r="B23" s="118">
        <v>9</v>
      </c>
      <c r="C23" s="118">
        <v>22</v>
      </c>
      <c r="D23" s="118">
        <v>3</v>
      </c>
      <c r="E23" s="118">
        <v>2</v>
      </c>
      <c r="F23" s="118">
        <v>35</v>
      </c>
      <c r="G23" s="118">
        <v>38</v>
      </c>
      <c r="H23" s="118"/>
      <c r="I23" s="118">
        <v>164</v>
      </c>
      <c r="J23" s="118">
        <v>156</v>
      </c>
      <c r="K23" s="118">
        <v>10</v>
      </c>
      <c r="L23" s="118">
        <v>46</v>
      </c>
      <c r="M23" s="118">
        <v>465</v>
      </c>
      <c r="N23" s="118">
        <v>382</v>
      </c>
      <c r="O23" s="118"/>
      <c r="P23" s="132">
        <v>13</v>
      </c>
      <c r="Q23" s="132">
        <v>23</v>
      </c>
      <c r="R23" s="132">
        <v>1</v>
      </c>
      <c r="S23" s="132">
        <v>2</v>
      </c>
      <c r="T23" s="132">
        <v>52</v>
      </c>
      <c r="U23" s="132">
        <v>54</v>
      </c>
      <c r="V23" s="118"/>
      <c r="W23" s="132">
        <v>26</v>
      </c>
      <c r="X23" s="132">
        <v>28</v>
      </c>
      <c r="Y23" s="132">
        <v>3</v>
      </c>
      <c r="Z23" s="132">
        <v>5</v>
      </c>
      <c r="AA23" s="132">
        <v>57</v>
      </c>
      <c r="AB23" s="132">
        <v>59</v>
      </c>
    </row>
    <row r="24" spans="1:30" ht="15" customHeight="1" x14ac:dyDescent="0.2">
      <c r="A24" s="32" t="s">
        <v>262</v>
      </c>
      <c r="B24" s="118">
        <v>2</v>
      </c>
      <c r="C24" s="118">
        <v>0</v>
      </c>
      <c r="D24" s="118">
        <v>0</v>
      </c>
      <c r="E24" s="118">
        <v>0</v>
      </c>
      <c r="F24" s="118">
        <v>0</v>
      </c>
      <c r="G24" s="118">
        <v>0</v>
      </c>
      <c r="H24" s="118"/>
      <c r="I24" s="118">
        <v>10</v>
      </c>
      <c r="J24" s="118">
        <v>6</v>
      </c>
      <c r="K24" s="118">
        <v>0</v>
      </c>
      <c r="L24" s="118">
        <v>2</v>
      </c>
      <c r="M24" s="118">
        <v>0</v>
      </c>
      <c r="N24" s="118">
        <v>0</v>
      </c>
      <c r="O24" s="118"/>
      <c r="P24" s="132">
        <v>0</v>
      </c>
      <c r="Q24" s="132">
        <v>0</v>
      </c>
      <c r="R24" s="132">
        <v>0</v>
      </c>
      <c r="S24" s="132">
        <v>0</v>
      </c>
      <c r="T24" s="132">
        <v>0</v>
      </c>
      <c r="U24" s="132">
        <v>0</v>
      </c>
      <c r="V24" s="118"/>
      <c r="W24" s="132">
        <v>1</v>
      </c>
      <c r="X24" s="132">
        <v>2</v>
      </c>
      <c r="Y24" s="132">
        <v>1</v>
      </c>
      <c r="Z24" s="132">
        <v>0</v>
      </c>
      <c r="AA24" s="132">
        <v>0</v>
      </c>
      <c r="AB24" s="132">
        <v>0</v>
      </c>
    </row>
    <row r="25" spans="1:30" ht="15" customHeight="1" x14ac:dyDescent="0.2">
      <c r="A25" s="32" t="s">
        <v>205</v>
      </c>
      <c r="B25" s="118">
        <v>0</v>
      </c>
      <c r="C25" s="118">
        <v>1</v>
      </c>
      <c r="D25" s="118">
        <v>0</v>
      </c>
      <c r="E25" s="118">
        <v>0</v>
      </c>
      <c r="F25" s="118">
        <v>0</v>
      </c>
      <c r="G25" s="118">
        <v>0</v>
      </c>
      <c r="H25" s="118"/>
      <c r="I25" s="118">
        <v>0</v>
      </c>
      <c r="J25" s="118">
        <v>3</v>
      </c>
      <c r="K25" s="118">
        <v>0</v>
      </c>
      <c r="L25" s="118">
        <v>1</v>
      </c>
      <c r="M25" s="118">
        <v>1</v>
      </c>
      <c r="N25" s="118">
        <v>1</v>
      </c>
      <c r="O25" s="118"/>
      <c r="P25" s="132">
        <v>0</v>
      </c>
      <c r="Q25" s="132">
        <v>0</v>
      </c>
      <c r="R25" s="132">
        <v>0</v>
      </c>
      <c r="S25" s="132"/>
      <c r="T25" s="132">
        <v>0</v>
      </c>
      <c r="U25" s="132">
        <v>0</v>
      </c>
      <c r="V25" s="118"/>
      <c r="W25" s="132">
        <v>2</v>
      </c>
      <c r="X25" s="132">
        <v>1</v>
      </c>
      <c r="Y25" s="132">
        <v>0</v>
      </c>
      <c r="Z25" s="132"/>
      <c r="AA25" s="132">
        <v>0</v>
      </c>
      <c r="AB25" s="132">
        <v>0</v>
      </c>
    </row>
    <row r="26" spans="1:30" ht="15" customHeight="1" x14ac:dyDescent="0.2">
      <c r="A26" s="32" t="s">
        <v>206</v>
      </c>
      <c r="B26" s="118">
        <v>2</v>
      </c>
      <c r="C26" s="118">
        <v>2</v>
      </c>
      <c r="D26" s="118">
        <v>0</v>
      </c>
      <c r="E26" s="118">
        <v>0</v>
      </c>
      <c r="F26" s="118">
        <v>1</v>
      </c>
      <c r="G26" s="118">
        <v>0</v>
      </c>
      <c r="H26" s="118"/>
      <c r="I26" s="118">
        <v>17</v>
      </c>
      <c r="J26" s="118">
        <v>10</v>
      </c>
      <c r="K26" s="118">
        <v>1</v>
      </c>
      <c r="L26" s="118">
        <v>0</v>
      </c>
      <c r="M26" s="118">
        <v>8</v>
      </c>
      <c r="N26" s="118">
        <v>9</v>
      </c>
      <c r="O26" s="118"/>
      <c r="P26" s="132">
        <v>0</v>
      </c>
      <c r="Q26" s="132">
        <v>0</v>
      </c>
      <c r="R26" s="132">
        <v>0</v>
      </c>
      <c r="S26" s="132">
        <v>0</v>
      </c>
      <c r="T26" s="132">
        <v>1</v>
      </c>
      <c r="U26" s="132">
        <v>0</v>
      </c>
      <c r="V26" s="118"/>
      <c r="W26" s="132">
        <v>2</v>
      </c>
      <c r="X26" s="132">
        <v>6</v>
      </c>
      <c r="Y26" s="132">
        <v>1</v>
      </c>
      <c r="Z26" s="132">
        <v>1</v>
      </c>
      <c r="AA26" s="132">
        <v>1</v>
      </c>
      <c r="AB26" s="132">
        <v>5</v>
      </c>
    </row>
    <row r="27" spans="1:30" ht="15" customHeight="1" x14ac:dyDescent="0.2">
      <c r="A27" s="190" t="s">
        <v>439</v>
      </c>
      <c r="B27" s="118">
        <v>0</v>
      </c>
      <c r="C27" s="118">
        <v>0</v>
      </c>
      <c r="D27" s="118">
        <v>0</v>
      </c>
      <c r="E27" s="118">
        <v>0</v>
      </c>
      <c r="F27" s="118">
        <v>0</v>
      </c>
      <c r="G27" s="118">
        <v>0</v>
      </c>
      <c r="H27" s="118"/>
      <c r="I27" s="118">
        <v>1</v>
      </c>
      <c r="J27" s="118">
        <v>0</v>
      </c>
      <c r="K27" s="118">
        <v>0</v>
      </c>
      <c r="L27" s="118">
        <v>0</v>
      </c>
      <c r="M27" s="118">
        <v>1</v>
      </c>
      <c r="N27" s="118">
        <v>0</v>
      </c>
      <c r="O27" s="118"/>
      <c r="P27" s="132">
        <v>0</v>
      </c>
      <c r="Q27" s="132">
        <v>0</v>
      </c>
      <c r="R27" s="132">
        <v>0</v>
      </c>
      <c r="S27" s="132">
        <v>0</v>
      </c>
      <c r="T27" s="132">
        <v>0</v>
      </c>
      <c r="U27" s="132">
        <v>0</v>
      </c>
      <c r="V27" s="118"/>
      <c r="W27" s="132">
        <v>0</v>
      </c>
      <c r="X27" s="132">
        <v>0</v>
      </c>
      <c r="Y27" s="132">
        <v>0</v>
      </c>
      <c r="Z27" s="132">
        <v>0</v>
      </c>
      <c r="AA27" s="132">
        <v>0</v>
      </c>
      <c r="AB27" s="132">
        <v>0</v>
      </c>
    </row>
    <row r="28" spans="1:30" ht="9" customHeight="1" x14ac:dyDescent="0.2">
      <c r="A28" s="13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</row>
    <row r="29" spans="1:30" ht="15" customHeight="1" x14ac:dyDescent="0.2">
      <c r="A29" s="17" t="s">
        <v>298</v>
      </c>
      <c r="B29" s="131">
        <f>SUM(B30:B37)</f>
        <v>1</v>
      </c>
      <c r="C29" s="131">
        <f t="shared" ref="C29" si="83">SUM(C30:C37)</f>
        <v>2</v>
      </c>
      <c r="D29" s="131">
        <f t="shared" ref="D29" si="84">SUM(D30:D37)</f>
        <v>1</v>
      </c>
      <c r="E29" s="131">
        <f t="shared" ref="E29" si="85">SUM(E30:E37)</f>
        <v>0</v>
      </c>
      <c r="F29" s="131">
        <f t="shared" ref="F29" si="86">SUM(F30:F37)</f>
        <v>8</v>
      </c>
      <c r="G29" s="131">
        <f t="shared" ref="G29" si="87">SUM(G30:G37)</f>
        <v>2</v>
      </c>
      <c r="H29" s="131"/>
      <c r="I29" s="131">
        <f>SUM(I30:I37)</f>
        <v>21</v>
      </c>
      <c r="J29" s="131">
        <f t="shared" ref="J29" si="88">SUM(J30:J37)</f>
        <v>29</v>
      </c>
      <c r="K29" s="131">
        <f t="shared" ref="K29" si="89">SUM(K30:K37)</f>
        <v>2</v>
      </c>
      <c r="L29" s="131">
        <f t="shared" ref="L29" si="90">SUM(L30:L37)</f>
        <v>16</v>
      </c>
      <c r="M29" s="131">
        <f t="shared" ref="M29" si="91">SUM(M30:M37)</f>
        <v>75</v>
      </c>
      <c r="N29" s="131">
        <f t="shared" ref="N29" si="92">SUM(N30:N37)</f>
        <v>59</v>
      </c>
      <c r="O29" s="131"/>
      <c r="P29" s="131">
        <f>SUM(P30:P37)</f>
        <v>0</v>
      </c>
      <c r="Q29" s="131">
        <f t="shared" ref="Q29" si="93">SUM(Q30:Q37)</f>
        <v>3</v>
      </c>
      <c r="R29" s="131">
        <f t="shared" ref="R29" si="94">SUM(R30:R37)</f>
        <v>0</v>
      </c>
      <c r="S29" s="131">
        <f t="shared" ref="S29" si="95">SUM(S30:S37)</f>
        <v>1</v>
      </c>
      <c r="T29" s="131">
        <f t="shared" ref="T29" si="96">SUM(T30:T37)</f>
        <v>13</v>
      </c>
      <c r="U29" s="131">
        <f t="shared" ref="U29" si="97">SUM(U30:U37)</f>
        <v>10</v>
      </c>
      <c r="V29" s="131"/>
      <c r="W29" s="131">
        <f>SUM(W30:W37)</f>
        <v>6</v>
      </c>
      <c r="X29" s="131">
        <f t="shared" ref="X29" si="98">SUM(X30:X37)</f>
        <v>8</v>
      </c>
      <c r="Y29" s="131">
        <f t="shared" ref="Y29" si="99">SUM(Y30:Y37)</f>
        <v>0</v>
      </c>
      <c r="Z29" s="131">
        <f t="shared" ref="Z29" si="100">SUM(Z30:Z37)</f>
        <v>3</v>
      </c>
      <c r="AA29" s="131">
        <f t="shared" ref="AA29" si="101">SUM(AA30:AA37)</f>
        <v>5</v>
      </c>
      <c r="AB29" s="131">
        <f t="shared" ref="AB29" si="102">SUM(AB30:AB37)</f>
        <v>8</v>
      </c>
    </row>
    <row r="30" spans="1:30" ht="15" customHeight="1" x14ac:dyDescent="0.2">
      <c r="A30" s="192" t="s">
        <v>200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  <c r="H30" s="118"/>
      <c r="I30" s="118">
        <v>0</v>
      </c>
      <c r="J30" s="118">
        <v>0</v>
      </c>
      <c r="K30" s="118">
        <v>0</v>
      </c>
      <c r="L30" s="118">
        <v>0</v>
      </c>
      <c r="M30" s="118">
        <v>0</v>
      </c>
      <c r="N30" s="118">
        <v>0</v>
      </c>
      <c r="O30" s="118"/>
      <c r="P30" s="132">
        <v>0</v>
      </c>
      <c r="Q30" s="132">
        <v>1</v>
      </c>
      <c r="R30" s="132">
        <v>0</v>
      </c>
      <c r="S30" s="132">
        <v>0</v>
      </c>
      <c r="T30" s="132">
        <v>0</v>
      </c>
      <c r="U30" s="132">
        <v>0</v>
      </c>
      <c r="V30" s="118"/>
      <c r="W30" s="132">
        <v>1</v>
      </c>
      <c r="X30" s="132">
        <v>0</v>
      </c>
      <c r="Y30" s="132">
        <v>0</v>
      </c>
      <c r="Z30" s="132">
        <v>1</v>
      </c>
      <c r="AA30" s="132">
        <v>0</v>
      </c>
      <c r="AB30" s="132">
        <v>0</v>
      </c>
    </row>
    <row r="31" spans="1:30" ht="15" customHeight="1" x14ac:dyDescent="0.2">
      <c r="A31" s="190" t="s">
        <v>311</v>
      </c>
      <c r="B31" s="118">
        <v>0</v>
      </c>
      <c r="C31" s="118">
        <v>1</v>
      </c>
      <c r="D31" s="118">
        <v>0</v>
      </c>
      <c r="E31" s="118">
        <v>0</v>
      </c>
      <c r="F31" s="118">
        <v>5</v>
      </c>
      <c r="G31" s="118">
        <v>0</v>
      </c>
      <c r="H31" s="118"/>
      <c r="I31" s="118">
        <v>4</v>
      </c>
      <c r="J31" s="118">
        <v>12</v>
      </c>
      <c r="K31" s="118">
        <v>0</v>
      </c>
      <c r="L31" s="118">
        <v>4</v>
      </c>
      <c r="M31" s="118">
        <v>32</v>
      </c>
      <c r="N31" s="118">
        <v>19</v>
      </c>
      <c r="O31" s="118"/>
      <c r="P31" s="132">
        <v>0</v>
      </c>
      <c r="Q31" s="132">
        <v>2</v>
      </c>
      <c r="R31" s="132">
        <v>0</v>
      </c>
      <c r="S31" s="132">
        <v>0</v>
      </c>
      <c r="T31" s="132">
        <v>3</v>
      </c>
      <c r="U31" s="132">
        <v>6</v>
      </c>
      <c r="V31" s="118"/>
      <c r="W31" s="132">
        <v>0</v>
      </c>
      <c r="X31" s="132">
        <v>5</v>
      </c>
      <c r="Y31" s="132">
        <v>0</v>
      </c>
      <c r="Z31" s="132">
        <v>2</v>
      </c>
      <c r="AA31" s="132">
        <v>3</v>
      </c>
      <c r="AB31" s="132">
        <v>1</v>
      </c>
    </row>
    <row r="32" spans="1:30" ht="15" customHeight="1" x14ac:dyDescent="0.2">
      <c r="A32" s="32" t="s">
        <v>202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  <c r="H32" s="118"/>
      <c r="I32" s="118">
        <v>0</v>
      </c>
      <c r="J32" s="118">
        <v>0</v>
      </c>
      <c r="K32" s="118">
        <v>0</v>
      </c>
      <c r="L32" s="118">
        <v>0</v>
      </c>
      <c r="M32" s="118">
        <v>0</v>
      </c>
      <c r="N32" s="118">
        <v>0</v>
      </c>
      <c r="O32" s="118"/>
      <c r="P32" s="132">
        <v>0</v>
      </c>
      <c r="Q32" s="132">
        <v>0</v>
      </c>
      <c r="R32" s="132">
        <v>0</v>
      </c>
      <c r="S32" s="132">
        <v>0</v>
      </c>
      <c r="T32" s="132">
        <v>0</v>
      </c>
      <c r="U32" s="132">
        <v>0</v>
      </c>
      <c r="V32" s="118"/>
      <c r="W32" s="132">
        <v>0</v>
      </c>
      <c r="X32" s="132">
        <v>0</v>
      </c>
      <c r="Y32" s="132">
        <v>0</v>
      </c>
      <c r="Z32" s="132">
        <v>0</v>
      </c>
      <c r="AA32" s="132">
        <v>0</v>
      </c>
      <c r="AB32" s="132">
        <v>0</v>
      </c>
    </row>
    <row r="33" spans="1:28" ht="15" customHeight="1" x14ac:dyDescent="0.2">
      <c r="A33" s="190" t="s">
        <v>312</v>
      </c>
      <c r="B33" s="118">
        <v>1</v>
      </c>
      <c r="C33" s="118">
        <v>1</v>
      </c>
      <c r="D33" s="118">
        <v>1</v>
      </c>
      <c r="E33" s="118">
        <v>0</v>
      </c>
      <c r="F33" s="118">
        <v>2</v>
      </c>
      <c r="G33" s="118">
        <v>2</v>
      </c>
      <c r="H33" s="118"/>
      <c r="I33" s="118">
        <v>12</v>
      </c>
      <c r="J33" s="118">
        <v>11</v>
      </c>
      <c r="K33" s="118">
        <v>1</v>
      </c>
      <c r="L33" s="118">
        <v>11</v>
      </c>
      <c r="M33" s="118">
        <v>41</v>
      </c>
      <c r="N33" s="118">
        <v>39</v>
      </c>
      <c r="O33" s="118"/>
      <c r="P33" s="132">
        <v>0</v>
      </c>
      <c r="Q33" s="132">
        <v>0</v>
      </c>
      <c r="R33" s="132">
        <v>0</v>
      </c>
      <c r="S33" s="132">
        <v>1</v>
      </c>
      <c r="T33" s="132">
        <v>10</v>
      </c>
      <c r="U33" s="132">
        <v>4</v>
      </c>
      <c r="V33" s="118"/>
      <c r="W33" s="132">
        <v>4</v>
      </c>
      <c r="X33" s="132">
        <v>1</v>
      </c>
      <c r="Y33" s="132">
        <v>0</v>
      </c>
      <c r="Z33" s="132">
        <v>0</v>
      </c>
      <c r="AA33" s="132">
        <v>2</v>
      </c>
      <c r="AB33" s="132">
        <v>7</v>
      </c>
    </row>
    <row r="34" spans="1:28" ht="15" customHeight="1" x14ac:dyDescent="0.2">
      <c r="A34" s="32" t="s">
        <v>262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  <c r="H34" s="118"/>
      <c r="I34" s="118">
        <v>0</v>
      </c>
      <c r="J34" s="118">
        <v>2</v>
      </c>
      <c r="K34" s="118">
        <v>0</v>
      </c>
      <c r="L34" s="118">
        <v>0</v>
      </c>
      <c r="M34" s="118">
        <v>0</v>
      </c>
      <c r="N34" s="118">
        <v>0</v>
      </c>
      <c r="O34" s="118"/>
      <c r="P34" s="132">
        <v>0</v>
      </c>
      <c r="Q34" s="132">
        <v>0</v>
      </c>
      <c r="R34" s="132">
        <v>0</v>
      </c>
      <c r="S34" s="132"/>
      <c r="T34" s="132">
        <v>0</v>
      </c>
      <c r="U34" s="132">
        <v>0</v>
      </c>
      <c r="V34" s="118"/>
      <c r="W34" s="132">
        <v>1</v>
      </c>
      <c r="X34" s="132">
        <v>2</v>
      </c>
      <c r="Y34" s="132">
        <v>0</v>
      </c>
      <c r="Z34" s="132">
        <v>0</v>
      </c>
      <c r="AA34" s="132">
        <v>0</v>
      </c>
      <c r="AB34" s="132">
        <v>0</v>
      </c>
    </row>
    <row r="35" spans="1:28" ht="15" customHeight="1" x14ac:dyDescent="0.2">
      <c r="A35" s="32" t="s">
        <v>205</v>
      </c>
      <c r="B35" s="118">
        <v>0</v>
      </c>
      <c r="C35" s="118">
        <v>0</v>
      </c>
      <c r="D35" s="118">
        <v>0</v>
      </c>
      <c r="E35" s="118"/>
      <c r="F35" s="118">
        <v>0</v>
      </c>
      <c r="G35" s="118">
        <v>0</v>
      </c>
      <c r="H35" s="118"/>
      <c r="I35" s="118">
        <v>1</v>
      </c>
      <c r="J35" s="118">
        <v>0</v>
      </c>
      <c r="K35" s="118">
        <v>0</v>
      </c>
      <c r="L35" s="118">
        <v>1</v>
      </c>
      <c r="M35" s="118">
        <v>0</v>
      </c>
      <c r="N35" s="118">
        <v>0</v>
      </c>
      <c r="O35" s="118"/>
      <c r="P35" s="132">
        <v>0</v>
      </c>
      <c r="Q35" s="132">
        <v>0</v>
      </c>
      <c r="R35" s="132">
        <v>0</v>
      </c>
      <c r="S35" s="132"/>
      <c r="T35" s="132">
        <v>0</v>
      </c>
      <c r="U35" s="132">
        <v>0</v>
      </c>
      <c r="V35" s="118"/>
      <c r="W35" s="132">
        <v>0</v>
      </c>
      <c r="X35" s="132">
        <v>0</v>
      </c>
      <c r="Y35" s="132">
        <v>0</v>
      </c>
      <c r="Z35" s="132"/>
      <c r="AA35" s="132">
        <v>0</v>
      </c>
      <c r="AB35" s="132">
        <v>0</v>
      </c>
    </row>
    <row r="36" spans="1:28" ht="15" customHeight="1" x14ac:dyDescent="0.2">
      <c r="A36" s="32" t="s">
        <v>206</v>
      </c>
      <c r="B36" s="118">
        <v>0</v>
      </c>
      <c r="C36" s="118">
        <v>0</v>
      </c>
      <c r="D36" s="118">
        <v>0</v>
      </c>
      <c r="E36" s="118">
        <v>0</v>
      </c>
      <c r="F36" s="118">
        <v>1</v>
      </c>
      <c r="G36" s="118">
        <v>0</v>
      </c>
      <c r="H36" s="118"/>
      <c r="I36" s="118">
        <v>3</v>
      </c>
      <c r="J36" s="118">
        <v>4</v>
      </c>
      <c r="K36" s="118">
        <v>1</v>
      </c>
      <c r="L36" s="118">
        <v>0</v>
      </c>
      <c r="M36" s="118">
        <v>2</v>
      </c>
      <c r="N36" s="118">
        <v>1</v>
      </c>
      <c r="O36" s="118"/>
      <c r="P36" s="132">
        <v>0</v>
      </c>
      <c r="Q36" s="132">
        <v>0</v>
      </c>
      <c r="R36" s="132">
        <v>0</v>
      </c>
      <c r="S36" s="132">
        <v>0</v>
      </c>
      <c r="T36" s="132">
        <v>0</v>
      </c>
      <c r="U36" s="132">
        <v>0</v>
      </c>
      <c r="V36" s="118"/>
      <c r="W36" s="132">
        <v>0</v>
      </c>
      <c r="X36" s="132">
        <v>0</v>
      </c>
      <c r="Y36" s="132">
        <v>0</v>
      </c>
      <c r="Z36" s="132"/>
      <c r="AA36" s="132">
        <v>0</v>
      </c>
      <c r="AB36" s="132">
        <v>0</v>
      </c>
    </row>
    <row r="37" spans="1:28" ht="15" customHeight="1" thickBot="1" x14ac:dyDescent="0.25">
      <c r="A37" s="190" t="s">
        <v>439</v>
      </c>
      <c r="B37" s="118">
        <v>0</v>
      </c>
      <c r="C37" s="118">
        <v>0</v>
      </c>
      <c r="D37" s="118">
        <v>0</v>
      </c>
      <c r="E37" s="118">
        <v>0</v>
      </c>
      <c r="F37" s="118">
        <v>0</v>
      </c>
      <c r="G37" s="118">
        <v>0</v>
      </c>
      <c r="H37" s="118"/>
      <c r="I37" s="118">
        <v>1</v>
      </c>
      <c r="J37" s="118">
        <v>0</v>
      </c>
      <c r="K37" s="118">
        <v>0</v>
      </c>
      <c r="L37" s="118">
        <v>0</v>
      </c>
      <c r="M37" s="118">
        <v>0</v>
      </c>
      <c r="N37" s="118">
        <v>0</v>
      </c>
      <c r="O37" s="118"/>
      <c r="P37" s="132">
        <v>0</v>
      </c>
      <c r="Q37" s="132">
        <v>0</v>
      </c>
      <c r="R37" s="132">
        <v>0</v>
      </c>
      <c r="S37" s="132">
        <v>0</v>
      </c>
      <c r="T37" s="132">
        <v>0</v>
      </c>
      <c r="U37" s="132">
        <v>0</v>
      </c>
      <c r="V37" s="118"/>
      <c r="W37" s="132">
        <v>0</v>
      </c>
      <c r="X37" s="132">
        <v>0</v>
      </c>
      <c r="Y37" s="132">
        <v>0</v>
      </c>
      <c r="Z37" s="132">
        <v>0</v>
      </c>
      <c r="AA37" s="132">
        <v>0</v>
      </c>
      <c r="AB37" s="132">
        <v>0</v>
      </c>
    </row>
    <row r="38" spans="1:28" ht="15" customHeight="1" x14ac:dyDescent="0.2">
      <c r="A38" s="149" t="s">
        <v>314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82"/>
      <c r="AB38" s="182"/>
    </row>
    <row r="39" spans="1:28" ht="15" customHeight="1" x14ac:dyDescent="0.2">
      <c r="A39" s="44" t="s">
        <v>315</v>
      </c>
      <c r="P39" s="1"/>
      <c r="Q39" s="1"/>
      <c r="R39" s="1"/>
      <c r="S39" s="1"/>
      <c r="T39" s="1"/>
      <c r="U39" s="1"/>
      <c r="W39" s="1"/>
      <c r="X39" s="1"/>
      <c r="Y39" s="1"/>
      <c r="Z39" s="1"/>
      <c r="AA39" s="5"/>
      <c r="AB39" s="5"/>
    </row>
    <row r="40" spans="1:28" ht="15" customHeight="1" x14ac:dyDescent="0.2">
      <c r="A40" s="44" t="s">
        <v>440</v>
      </c>
      <c r="P40" s="1"/>
      <c r="Q40" s="1"/>
      <c r="R40" s="1"/>
      <c r="S40" s="1"/>
      <c r="T40" s="1"/>
      <c r="U40" s="1"/>
      <c r="W40" s="1"/>
      <c r="X40" s="1"/>
      <c r="Y40" s="1"/>
      <c r="Z40" s="1"/>
      <c r="AA40" s="5"/>
      <c r="AB40" s="5"/>
    </row>
    <row r="41" spans="1:28" ht="15" customHeight="1" x14ac:dyDescent="0.2">
      <c r="A41" s="44" t="s">
        <v>293</v>
      </c>
    </row>
  </sheetData>
  <mergeCells count="2">
    <mergeCell ref="AD2:AD3"/>
    <mergeCell ref="A6:A7"/>
  </mergeCells>
  <hyperlinks>
    <hyperlink ref="AD2" location="INDICE!A1" display="INDICE" xr:uid="{00000000-0004-0000-3200-000000000000}"/>
    <hyperlink ref="AD2:AD3" location="Contenido!A1" display="Contenido" xr:uid="{D1F1AA77-6226-4458-9654-6BE9B85BF0A4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65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34FBE-53D3-4665-AF02-754B62D101C7}">
  <sheetPr codeName="Hoja66">
    <tabColor rgb="FFF2DAB1"/>
    <pageSetUpPr fitToPage="1"/>
  </sheetPr>
  <dimension ref="A1:AC27"/>
  <sheetViews>
    <sheetView showGridLines="0" zoomScaleNormal="100" zoomScaleSheetLayoutView="100" workbookViewId="0">
      <selection activeCell="A3" sqref="A3"/>
    </sheetView>
  </sheetViews>
  <sheetFormatPr baseColWidth="10" defaultColWidth="11.42578125" defaultRowHeight="15" customHeight="1" x14ac:dyDescent="0.2"/>
  <cols>
    <col min="1" max="1" width="23.7109375" style="1" customWidth="1"/>
    <col min="2" max="7" width="8.7109375" style="1" customWidth="1"/>
    <col min="8" max="8" width="11.42578125" style="2"/>
    <col min="9" max="16384" width="11.42578125" style="13"/>
  </cols>
  <sheetData>
    <row r="1" spans="1:18" s="2" customFormat="1" ht="15" customHeight="1" x14ac:dyDescent="0.2">
      <c r="A1" s="156" t="s">
        <v>441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8" s="2" customFormat="1" ht="15" customHeight="1" x14ac:dyDescent="0.2">
      <c r="A2" s="156" t="s">
        <v>432</v>
      </c>
      <c r="B2" s="156"/>
      <c r="C2" s="156"/>
      <c r="D2" s="156"/>
      <c r="E2" s="156"/>
      <c r="F2" s="156"/>
      <c r="G2" s="156"/>
      <c r="H2" s="1"/>
      <c r="I2" s="317" t="s">
        <v>0</v>
      </c>
      <c r="J2" s="1"/>
    </row>
    <row r="3" spans="1:18" s="2" customFormat="1" ht="15" customHeight="1" x14ac:dyDescent="0.2">
      <c r="A3" s="156" t="s">
        <v>442</v>
      </c>
      <c r="B3" s="156"/>
      <c r="C3" s="156"/>
      <c r="D3" s="156"/>
      <c r="E3" s="156"/>
      <c r="F3" s="156"/>
      <c r="G3" s="156"/>
      <c r="H3" s="1"/>
      <c r="I3" s="317"/>
      <c r="J3" s="1"/>
    </row>
    <row r="4" spans="1:18" s="2" customFormat="1" ht="15" customHeight="1" x14ac:dyDescent="0.2">
      <c r="A4" s="156" t="s">
        <v>195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8" ht="32.25" customHeight="1" x14ac:dyDescent="0.2">
      <c r="A5" s="101" t="s">
        <v>443</v>
      </c>
      <c r="B5" s="82">
        <v>2018</v>
      </c>
      <c r="C5" s="83">
        <v>2019</v>
      </c>
      <c r="D5" s="83">
        <v>2020</v>
      </c>
      <c r="E5" s="83">
        <v>2021</v>
      </c>
      <c r="F5" s="82">
        <v>2022</v>
      </c>
      <c r="G5" s="83">
        <v>2023</v>
      </c>
    </row>
    <row r="6" spans="1:18" ht="9" customHeight="1" x14ac:dyDescent="0.2">
      <c r="A6" s="127"/>
      <c r="B6" s="128"/>
      <c r="C6" s="129"/>
      <c r="D6" s="129"/>
      <c r="E6" s="129"/>
      <c r="F6" s="129"/>
      <c r="G6" s="129"/>
      <c r="H6" s="129"/>
      <c r="I6" s="128"/>
      <c r="J6" s="129"/>
      <c r="K6" s="129"/>
      <c r="L6" s="129"/>
      <c r="M6" s="129"/>
      <c r="N6" s="128"/>
      <c r="O6" s="129"/>
      <c r="P6" s="129"/>
      <c r="Q6" s="129"/>
      <c r="R6" s="2"/>
    </row>
    <row r="7" spans="1:18" s="15" customFormat="1" ht="15" customHeight="1" x14ac:dyDescent="0.2">
      <c r="A7" s="3" t="s">
        <v>435</v>
      </c>
      <c r="B7" s="84">
        <f>SUM(B8:B10)</f>
        <v>15</v>
      </c>
      <c r="C7" s="84">
        <f t="shared" ref="C7:G7" si="0">SUM(C8:C10)</f>
        <v>39</v>
      </c>
      <c r="D7" s="84">
        <f t="shared" si="0"/>
        <v>4</v>
      </c>
      <c r="E7" s="84">
        <f t="shared" si="0"/>
        <v>6</v>
      </c>
      <c r="F7" s="84">
        <f t="shared" si="0"/>
        <v>49</v>
      </c>
      <c r="G7" s="84">
        <f t="shared" si="0"/>
        <v>48</v>
      </c>
      <c r="H7" s="14"/>
    </row>
    <row r="8" spans="1:18" ht="15" customHeight="1" x14ac:dyDescent="0.2">
      <c r="A8" s="187" t="s">
        <v>217</v>
      </c>
      <c r="B8" s="85">
        <v>14</v>
      </c>
      <c r="C8" s="85">
        <v>35</v>
      </c>
      <c r="D8" s="85">
        <v>4</v>
      </c>
      <c r="E8" s="85">
        <v>6</v>
      </c>
      <c r="F8" s="85">
        <v>47</v>
      </c>
      <c r="G8" s="85">
        <v>48</v>
      </c>
    </row>
    <row r="9" spans="1:18" ht="15" customHeight="1" x14ac:dyDescent="0.2">
      <c r="A9" s="187" t="s">
        <v>218</v>
      </c>
      <c r="B9" s="85">
        <v>1</v>
      </c>
      <c r="C9" s="85">
        <v>4</v>
      </c>
      <c r="D9" s="85">
        <v>0</v>
      </c>
      <c r="E9" s="85">
        <v>0</v>
      </c>
      <c r="F9" s="85">
        <v>0</v>
      </c>
      <c r="G9" s="85">
        <v>0</v>
      </c>
    </row>
    <row r="10" spans="1:18" ht="15" customHeight="1" x14ac:dyDescent="0.2">
      <c r="A10" s="187" t="s">
        <v>219</v>
      </c>
      <c r="B10" s="85">
        <v>0</v>
      </c>
      <c r="C10" s="85">
        <v>0</v>
      </c>
      <c r="D10" s="85">
        <v>0</v>
      </c>
      <c r="E10" s="85">
        <v>0</v>
      </c>
      <c r="F10" s="85">
        <v>2</v>
      </c>
      <c r="G10" s="85">
        <v>0</v>
      </c>
    </row>
    <row r="11" spans="1:18" ht="6.75" customHeight="1" x14ac:dyDescent="0.2">
      <c r="A11" s="13"/>
      <c r="B11" s="124"/>
      <c r="C11" s="124"/>
      <c r="D11" s="124"/>
      <c r="E11" s="124"/>
      <c r="F11" s="124"/>
      <c r="G11" s="124"/>
    </row>
    <row r="12" spans="1:18" s="15" customFormat="1" ht="15" customHeight="1" x14ac:dyDescent="0.2">
      <c r="A12" s="3" t="s">
        <v>436</v>
      </c>
      <c r="B12" s="84">
        <f>SUM(B13:B15)</f>
        <v>272</v>
      </c>
      <c r="C12" s="84">
        <f t="shared" ref="C12:G12" si="1">SUM(C13:C15)</f>
        <v>298</v>
      </c>
      <c r="D12" s="84">
        <f t="shared" si="1"/>
        <v>15</v>
      </c>
      <c r="E12" s="84">
        <f t="shared" si="1"/>
        <v>84</v>
      </c>
      <c r="F12" s="84">
        <f t="shared" si="1"/>
        <v>703</v>
      </c>
      <c r="G12" s="84">
        <f t="shared" si="1"/>
        <v>569</v>
      </c>
      <c r="H12" s="14"/>
    </row>
    <row r="13" spans="1:18" ht="15" customHeight="1" x14ac:dyDescent="0.2">
      <c r="A13" s="187" t="s">
        <v>217</v>
      </c>
      <c r="B13" s="85">
        <v>265</v>
      </c>
      <c r="C13" s="85">
        <v>287</v>
      </c>
      <c r="D13" s="85">
        <v>15</v>
      </c>
      <c r="E13" s="85">
        <v>77</v>
      </c>
      <c r="F13" s="85">
        <v>673</v>
      </c>
      <c r="G13" s="85">
        <v>548</v>
      </c>
    </row>
    <row r="14" spans="1:18" ht="15" customHeight="1" x14ac:dyDescent="0.2">
      <c r="A14" s="187" t="s">
        <v>218</v>
      </c>
      <c r="B14" s="85">
        <v>3</v>
      </c>
      <c r="C14" s="85">
        <v>6</v>
      </c>
      <c r="D14" s="85">
        <v>0</v>
      </c>
      <c r="E14" s="85">
        <v>6</v>
      </c>
      <c r="F14" s="85">
        <v>19</v>
      </c>
      <c r="G14" s="85">
        <v>18</v>
      </c>
    </row>
    <row r="15" spans="1:18" ht="15" customHeight="1" x14ac:dyDescent="0.2">
      <c r="A15" s="187" t="s">
        <v>219</v>
      </c>
      <c r="B15" s="85">
        <v>4</v>
      </c>
      <c r="C15" s="85">
        <v>5</v>
      </c>
      <c r="D15" s="85">
        <v>0</v>
      </c>
      <c r="E15" s="85">
        <v>1</v>
      </c>
      <c r="F15" s="85">
        <v>11</v>
      </c>
      <c r="G15" s="85">
        <v>3</v>
      </c>
    </row>
    <row r="16" spans="1:18" ht="6.75" customHeight="1" x14ac:dyDescent="0.2">
      <c r="A16" s="13"/>
      <c r="B16" s="124"/>
      <c r="C16" s="124"/>
      <c r="D16" s="124"/>
      <c r="E16" s="124"/>
      <c r="F16" s="124"/>
      <c r="G16" s="124"/>
    </row>
    <row r="17" spans="1:29" s="15" customFormat="1" ht="15" customHeight="1" x14ac:dyDescent="0.2">
      <c r="A17" s="3" t="s">
        <v>437</v>
      </c>
      <c r="B17" s="84">
        <f>SUM(B18:B20)</f>
        <v>20</v>
      </c>
      <c r="C17" s="84">
        <f t="shared" ref="C17:G17" si="2">SUM(C18:C20)</f>
        <v>48</v>
      </c>
      <c r="D17" s="84">
        <f t="shared" si="2"/>
        <v>1</v>
      </c>
      <c r="E17" s="84">
        <f t="shared" si="2"/>
        <v>5</v>
      </c>
      <c r="F17" s="84">
        <f t="shared" si="2"/>
        <v>74</v>
      </c>
      <c r="G17" s="84">
        <f t="shared" si="2"/>
        <v>77</v>
      </c>
      <c r="H17" s="14"/>
    </row>
    <row r="18" spans="1:29" ht="15" customHeight="1" x14ac:dyDescent="0.2">
      <c r="A18" s="187" t="s">
        <v>217</v>
      </c>
      <c r="B18" s="85">
        <v>20</v>
      </c>
      <c r="C18" s="85">
        <v>45</v>
      </c>
      <c r="D18" s="85">
        <v>1</v>
      </c>
      <c r="E18" s="85">
        <v>5</v>
      </c>
      <c r="F18" s="85">
        <v>74</v>
      </c>
      <c r="G18" s="85">
        <v>74</v>
      </c>
    </row>
    <row r="19" spans="1:29" ht="15" customHeight="1" x14ac:dyDescent="0.2">
      <c r="A19" s="187" t="s">
        <v>218</v>
      </c>
      <c r="B19" s="85">
        <v>0</v>
      </c>
      <c r="C19" s="85">
        <v>3</v>
      </c>
      <c r="D19" s="85">
        <v>0</v>
      </c>
      <c r="E19" s="85">
        <v>0</v>
      </c>
      <c r="F19" s="85">
        <v>0</v>
      </c>
      <c r="G19" s="85">
        <v>0</v>
      </c>
    </row>
    <row r="20" spans="1:29" ht="15" customHeight="1" x14ac:dyDescent="0.2">
      <c r="A20" s="187" t="s">
        <v>219</v>
      </c>
      <c r="B20" s="85">
        <v>0</v>
      </c>
      <c r="C20" s="85">
        <v>0</v>
      </c>
      <c r="D20" s="85">
        <v>0</v>
      </c>
      <c r="E20" s="85">
        <v>0</v>
      </c>
      <c r="F20" s="85">
        <v>0</v>
      </c>
      <c r="G20" s="85">
        <v>3</v>
      </c>
    </row>
    <row r="21" spans="1:29" ht="6.75" customHeight="1" x14ac:dyDescent="0.2">
      <c r="A21" s="13"/>
      <c r="B21" s="124"/>
      <c r="C21" s="124"/>
      <c r="D21" s="124"/>
      <c r="E21" s="124"/>
      <c r="F21" s="124"/>
      <c r="G21" s="124"/>
    </row>
    <row r="22" spans="1:29" s="15" customFormat="1" ht="15" customHeight="1" x14ac:dyDescent="0.2">
      <c r="A22" s="3" t="s">
        <v>438</v>
      </c>
      <c r="B22" s="84">
        <f>SUM(B23:B25)</f>
        <v>50</v>
      </c>
      <c r="C22" s="84">
        <f t="shared" ref="C22:G22" si="3">SUM(C23:C25)</f>
        <v>61</v>
      </c>
      <c r="D22" s="84">
        <f t="shared" si="3"/>
        <v>6</v>
      </c>
      <c r="E22" s="84">
        <f t="shared" si="3"/>
        <v>14</v>
      </c>
      <c r="F22" s="84">
        <f t="shared" si="3"/>
        <v>84</v>
      </c>
      <c r="G22" s="84">
        <f t="shared" si="3"/>
        <v>93</v>
      </c>
      <c r="H22" s="14"/>
    </row>
    <row r="23" spans="1:29" ht="15" customHeight="1" x14ac:dyDescent="0.2">
      <c r="A23" s="187" t="s">
        <v>217</v>
      </c>
      <c r="B23" s="85">
        <v>49</v>
      </c>
      <c r="C23" s="85">
        <v>61</v>
      </c>
      <c r="D23" s="85">
        <v>2</v>
      </c>
      <c r="E23" s="85">
        <v>13</v>
      </c>
      <c r="F23" s="85">
        <v>81</v>
      </c>
      <c r="G23" s="85">
        <v>93</v>
      </c>
    </row>
    <row r="24" spans="1:29" ht="15" customHeight="1" x14ac:dyDescent="0.2">
      <c r="A24" s="187" t="s">
        <v>218</v>
      </c>
      <c r="B24" s="85">
        <v>1</v>
      </c>
      <c r="C24" s="85">
        <v>0</v>
      </c>
      <c r="D24" s="85">
        <v>0</v>
      </c>
      <c r="E24" s="85">
        <v>0</v>
      </c>
      <c r="F24" s="85">
        <v>0</v>
      </c>
      <c r="G24" s="85">
        <v>0</v>
      </c>
    </row>
    <row r="25" spans="1:29" ht="15" customHeight="1" thickBot="1" x14ac:dyDescent="0.25">
      <c r="A25" s="187" t="s">
        <v>219</v>
      </c>
      <c r="B25" s="85">
        <v>0</v>
      </c>
      <c r="C25" s="85">
        <v>0</v>
      </c>
      <c r="D25" s="85">
        <v>4</v>
      </c>
      <c r="E25" s="85">
        <v>1</v>
      </c>
      <c r="F25" s="85">
        <v>3</v>
      </c>
      <c r="G25" s="85">
        <v>0</v>
      </c>
    </row>
    <row r="26" spans="1:29" s="16" customFormat="1" ht="39.75" customHeight="1" x14ac:dyDescent="0.25">
      <c r="A26" s="305" t="s">
        <v>444</v>
      </c>
      <c r="B26" s="305"/>
      <c r="C26" s="305"/>
      <c r="D26" s="305"/>
      <c r="E26" s="305"/>
      <c r="F26" s="305"/>
      <c r="G26" s="305"/>
      <c r="H26" s="1"/>
    </row>
    <row r="27" spans="1:29" ht="15" customHeight="1" x14ac:dyDescent="0.2">
      <c r="A27" s="44" t="s">
        <v>293</v>
      </c>
      <c r="H27" s="1"/>
      <c r="I27" s="1"/>
      <c r="J27" s="1"/>
      <c r="K27" s="1"/>
      <c r="L27" s="1"/>
      <c r="M27" s="1"/>
      <c r="N27" s="1"/>
      <c r="O27" s="1"/>
      <c r="P27" s="2"/>
      <c r="Q27" s="2"/>
      <c r="R27" s="2"/>
      <c r="S27" s="2"/>
      <c r="T27" s="2"/>
      <c r="U27" s="2"/>
      <c r="V27" s="1"/>
      <c r="W27" s="2"/>
      <c r="X27" s="2"/>
      <c r="Y27" s="2"/>
      <c r="Z27" s="2"/>
      <c r="AA27" s="2"/>
      <c r="AB27" s="2"/>
      <c r="AC27" s="2"/>
    </row>
  </sheetData>
  <mergeCells count="2">
    <mergeCell ref="A26:G26"/>
    <mergeCell ref="I2:I3"/>
  </mergeCells>
  <hyperlinks>
    <hyperlink ref="I2" location="INDICE!A1" display="INDICE" xr:uid="{858EFA2B-C0BC-4D3F-AD07-769D8AA9EF9F}"/>
    <hyperlink ref="I2:I3" location="Contenido!A1" display="Contenido" xr:uid="{6D062B22-FF2C-4BC1-9B2F-9220EEBF5B3C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oja67">
    <tabColor rgb="FFF2DAB1"/>
    <pageSetUpPr fitToPage="1"/>
  </sheetPr>
  <dimension ref="A1:AE38"/>
  <sheetViews>
    <sheetView showGridLines="0" zoomScaleNormal="100" zoomScaleSheetLayoutView="100" workbookViewId="0">
      <selection activeCell="AD2" sqref="AD2:AD3"/>
    </sheetView>
  </sheetViews>
  <sheetFormatPr baseColWidth="10" defaultColWidth="11.42578125" defaultRowHeight="15" customHeight="1" x14ac:dyDescent="0.2"/>
  <cols>
    <col min="1" max="1" width="20.28515625" style="1" customWidth="1"/>
    <col min="2" max="7" width="5.7109375" style="1" customWidth="1"/>
    <col min="8" max="8" width="1.7109375" style="1" customWidth="1"/>
    <col min="9" max="14" width="5.7109375" style="1" customWidth="1"/>
    <col min="15" max="15" width="1.7109375" style="1" customWidth="1"/>
    <col min="16" max="21" width="5.7109375" style="1" customWidth="1"/>
    <col min="22" max="22" width="1.7109375" style="1" customWidth="1"/>
    <col min="23" max="28" width="5.7109375" style="1" customWidth="1"/>
    <col min="29" max="29" width="11.42578125" style="2"/>
    <col min="30" max="16384" width="11.42578125" style="13"/>
  </cols>
  <sheetData>
    <row r="1" spans="1:31" s="2" customFormat="1" ht="15" customHeight="1" x14ac:dyDescent="0.2">
      <c r="A1" s="156" t="s">
        <v>445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"/>
      <c r="AD1" s="1"/>
      <c r="AE1" s="1"/>
    </row>
    <row r="2" spans="1:31" s="2" customFormat="1" ht="15" customHeight="1" x14ac:dyDescent="0.2">
      <c r="A2" s="156" t="s">
        <v>432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"/>
      <c r="AD2" s="317" t="s">
        <v>0</v>
      </c>
      <c r="AE2" s="1"/>
    </row>
    <row r="3" spans="1:31" s="2" customFormat="1" ht="15" customHeight="1" x14ac:dyDescent="0.2">
      <c r="A3" s="156" t="s">
        <v>446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"/>
      <c r="AD3" s="317"/>
      <c r="AE3" s="1"/>
    </row>
    <row r="4" spans="1:31" s="2" customFormat="1" ht="15" customHeight="1" x14ac:dyDescent="0.2">
      <c r="A4" s="156" t="s">
        <v>194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"/>
      <c r="AD4" s="1"/>
      <c r="AE4" s="1"/>
    </row>
    <row r="5" spans="1:31" s="2" customFormat="1" ht="15" customHeight="1" x14ac:dyDescent="0.2">
      <c r="A5" s="156" t="s">
        <v>195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"/>
      <c r="AD5" s="1"/>
      <c r="AE5" s="1"/>
    </row>
    <row r="6" spans="1:31" s="2" customFormat="1" ht="18.75" customHeight="1" x14ac:dyDescent="0.2">
      <c r="A6" s="303" t="s">
        <v>225</v>
      </c>
      <c r="B6" s="162" t="s">
        <v>435</v>
      </c>
      <c r="C6" s="162"/>
      <c r="D6" s="162"/>
      <c r="E6" s="162"/>
      <c r="F6" s="162"/>
      <c r="G6" s="162"/>
      <c r="H6" s="81"/>
      <c r="I6" s="162" t="s">
        <v>436</v>
      </c>
      <c r="J6" s="162"/>
      <c r="K6" s="162"/>
      <c r="L6" s="162"/>
      <c r="M6" s="162"/>
      <c r="N6" s="162"/>
      <c r="O6" s="81"/>
      <c r="P6" s="162" t="s">
        <v>437</v>
      </c>
      <c r="Q6" s="162"/>
      <c r="R6" s="162"/>
      <c r="S6" s="162"/>
      <c r="T6" s="162"/>
      <c r="U6" s="162"/>
      <c r="V6" s="81"/>
      <c r="W6" s="162" t="s">
        <v>438</v>
      </c>
      <c r="X6" s="162"/>
      <c r="Y6" s="162"/>
      <c r="Z6" s="162"/>
      <c r="AA6" s="162"/>
      <c r="AB6" s="162"/>
      <c r="AC6" s="1"/>
      <c r="AD6" s="1"/>
      <c r="AE6" s="1"/>
    </row>
    <row r="7" spans="1:31" ht="18.75" customHeight="1" x14ac:dyDescent="0.2">
      <c r="A7" s="303"/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  <c r="V7" s="83"/>
      <c r="W7" s="82">
        <v>2018</v>
      </c>
      <c r="X7" s="83">
        <v>2019</v>
      </c>
      <c r="Y7" s="83">
        <v>2020</v>
      </c>
      <c r="Z7" s="83">
        <v>2021</v>
      </c>
      <c r="AA7" s="82">
        <v>2022</v>
      </c>
      <c r="AB7" s="83">
        <v>2023</v>
      </c>
    </row>
    <row r="8" spans="1:31" ht="9" customHeight="1" x14ac:dyDescent="0.2">
      <c r="A8" s="127"/>
      <c r="B8" s="128"/>
      <c r="C8" s="129"/>
      <c r="D8" s="129"/>
      <c r="E8" s="129"/>
      <c r="F8" s="129"/>
      <c r="G8" s="129"/>
      <c r="H8" s="129"/>
      <c r="I8" s="128"/>
      <c r="J8" s="129"/>
      <c r="K8" s="129"/>
      <c r="L8" s="129"/>
      <c r="M8" s="129"/>
      <c r="N8" s="129"/>
      <c r="O8" s="129"/>
      <c r="P8" s="128"/>
      <c r="Q8" s="129"/>
      <c r="R8" s="129"/>
      <c r="S8" s="129"/>
      <c r="T8" s="129"/>
      <c r="U8" s="129"/>
      <c r="V8" s="129"/>
      <c r="W8" s="128"/>
      <c r="X8" s="129"/>
      <c r="Y8" s="129"/>
      <c r="Z8" s="129"/>
      <c r="AA8" s="129"/>
      <c r="AB8" s="129"/>
    </row>
    <row r="9" spans="1:31" s="15" customFormat="1" ht="15" customHeight="1" x14ac:dyDescent="0.2">
      <c r="A9" s="11" t="s">
        <v>310</v>
      </c>
      <c r="B9" s="119">
        <f>SUM(B10:B36)</f>
        <v>15</v>
      </c>
      <c r="C9" s="119">
        <f t="shared" ref="C9:G9" si="0">SUM(C10:C36)</f>
        <v>39</v>
      </c>
      <c r="D9" s="119">
        <f t="shared" si="0"/>
        <v>4</v>
      </c>
      <c r="E9" s="119">
        <f t="shared" si="0"/>
        <v>6</v>
      </c>
      <c r="F9" s="119">
        <f t="shared" si="0"/>
        <v>49</v>
      </c>
      <c r="G9" s="119">
        <f t="shared" si="0"/>
        <v>48</v>
      </c>
      <c r="H9" s="119"/>
      <c r="I9" s="119">
        <f>SUM(I10:I36)</f>
        <v>272</v>
      </c>
      <c r="J9" s="119">
        <f t="shared" ref="J9" si="1">SUM(J10:J36)</f>
        <v>298</v>
      </c>
      <c r="K9" s="119">
        <f t="shared" ref="K9" si="2">SUM(K10:K36)</f>
        <v>15</v>
      </c>
      <c r="L9" s="119">
        <f t="shared" ref="L9" si="3">SUM(L10:L36)</f>
        <v>84</v>
      </c>
      <c r="M9" s="119">
        <f t="shared" ref="M9" si="4">SUM(M10:M36)</f>
        <v>703</v>
      </c>
      <c r="N9" s="119">
        <f t="shared" ref="N9" si="5">SUM(N10:N36)</f>
        <v>569</v>
      </c>
      <c r="O9" s="119"/>
      <c r="P9" s="119">
        <f>SUM(P10:P36)</f>
        <v>20</v>
      </c>
      <c r="Q9" s="119">
        <f t="shared" ref="Q9" si="6">SUM(Q10:Q36)</f>
        <v>48</v>
      </c>
      <c r="R9" s="119">
        <f t="shared" ref="R9" si="7">SUM(R10:R36)</f>
        <v>1</v>
      </c>
      <c r="S9" s="119">
        <f t="shared" ref="S9" si="8">SUM(S10:S36)</f>
        <v>5</v>
      </c>
      <c r="T9" s="119">
        <f t="shared" ref="T9" si="9">SUM(T10:T36)</f>
        <v>74</v>
      </c>
      <c r="U9" s="119">
        <f t="shared" ref="U9" si="10">SUM(U10:U36)</f>
        <v>77</v>
      </c>
      <c r="V9" s="119"/>
      <c r="W9" s="119">
        <f>SUM(W10:W36)</f>
        <v>50</v>
      </c>
      <c r="X9" s="119">
        <f t="shared" ref="X9" si="11">SUM(X10:X36)</f>
        <v>61</v>
      </c>
      <c r="Y9" s="119">
        <f t="shared" ref="Y9" si="12">SUM(Y10:Y36)</f>
        <v>6</v>
      </c>
      <c r="Z9" s="119">
        <f t="shared" ref="Z9" si="13">SUM(Z10:Z36)</f>
        <v>14</v>
      </c>
      <c r="AA9" s="119">
        <f t="shared" ref="AA9" si="14">SUM(AA10:AA36)</f>
        <v>84</v>
      </c>
      <c r="AB9" s="119">
        <f t="shared" ref="AB9" si="15">SUM(AB10:AB36)</f>
        <v>93</v>
      </c>
      <c r="AC9" s="14"/>
    </row>
    <row r="10" spans="1:31" ht="15" customHeight="1" x14ac:dyDescent="0.2">
      <c r="A10" s="32" t="s">
        <v>226</v>
      </c>
      <c r="B10" s="120">
        <v>9</v>
      </c>
      <c r="C10" s="120">
        <v>7</v>
      </c>
      <c r="D10" s="120">
        <v>0</v>
      </c>
      <c r="E10" s="120">
        <v>1</v>
      </c>
      <c r="F10" s="120">
        <v>0</v>
      </c>
      <c r="G10" s="120">
        <v>3</v>
      </c>
      <c r="H10" s="120"/>
      <c r="I10" s="120">
        <v>15</v>
      </c>
      <c r="J10" s="120">
        <v>28</v>
      </c>
      <c r="K10" s="120">
        <v>1</v>
      </c>
      <c r="L10" s="120">
        <v>3</v>
      </c>
      <c r="M10" s="120">
        <v>54</v>
      </c>
      <c r="N10" s="120">
        <v>36</v>
      </c>
      <c r="O10" s="120"/>
      <c r="P10" s="120">
        <v>3</v>
      </c>
      <c r="Q10" s="120">
        <v>0</v>
      </c>
      <c r="R10" s="120">
        <v>0</v>
      </c>
      <c r="S10" s="120">
        <v>0</v>
      </c>
      <c r="T10" s="120">
        <v>4</v>
      </c>
      <c r="U10" s="120">
        <v>4</v>
      </c>
      <c r="V10" s="120"/>
      <c r="W10" s="120">
        <v>2</v>
      </c>
      <c r="X10" s="120">
        <v>1</v>
      </c>
      <c r="Y10" s="120">
        <v>1</v>
      </c>
      <c r="Z10" s="120">
        <v>0</v>
      </c>
      <c r="AA10" s="120">
        <v>4</v>
      </c>
      <c r="AB10" s="120">
        <v>3</v>
      </c>
    </row>
    <row r="11" spans="1:31" ht="15" customHeight="1" x14ac:dyDescent="0.2">
      <c r="A11" s="32" t="s">
        <v>227</v>
      </c>
      <c r="B11" s="120">
        <v>0</v>
      </c>
      <c r="C11" s="120">
        <v>2</v>
      </c>
      <c r="D11" s="120">
        <v>0</v>
      </c>
      <c r="E11" s="120">
        <v>0</v>
      </c>
      <c r="F11" s="120">
        <v>5</v>
      </c>
      <c r="G11" s="120">
        <v>3</v>
      </c>
      <c r="H11" s="120"/>
      <c r="I11" s="120">
        <v>6</v>
      </c>
      <c r="J11" s="120">
        <v>23</v>
      </c>
      <c r="K11" s="120">
        <v>0</v>
      </c>
      <c r="L11" s="120">
        <v>2</v>
      </c>
      <c r="M11" s="120">
        <v>41</v>
      </c>
      <c r="N11" s="120">
        <v>38</v>
      </c>
      <c r="O11" s="120"/>
      <c r="P11" s="120">
        <v>2</v>
      </c>
      <c r="Q11" s="120">
        <v>3</v>
      </c>
      <c r="R11" s="120">
        <v>0</v>
      </c>
      <c r="S11" s="120">
        <v>1</v>
      </c>
      <c r="T11" s="120">
        <v>9</v>
      </c>
      <c r="U11" s="120">
        <v>13</v>
      </c>
      <c r="V11" s="120"/>
      <c r="W11" s="120">
        <v>4</v>
      </c>
      <c r="X11" s="120">
        <v>2</v>
      </c>
      <c r="Y11" s="120">
        <v>1</v>
      </c>
      <c r="Z11" s="120">
        <v>1</v>
      </c>
      <c r="AA11" s="120">
        <v>3</v>
      </c>
      <c r="AB11" s="120">
        <v>10</v>
      </c>
    </row>
    <row r="12" spans="1:31" ht="15" customHeight="1" x14ac:dyDescent="0.2">
      <c r="A12" s="32" t="s">
        <v>228</v>
      </c>
      <c r="B12" s="120">
        <v>0</v>
      </c>
      <c r="C12" s="120">
        <v>4</v>
      </c>
      <c r="D12" s="120">
        <v>2</v>
      </c>
      <c r="E12" s="120">
        <v>2</v>
      </c>
      <c r="F12" s="120">
        <v>8</v>
      </c>
      <c r="G12" s="120">
        <v>4</v>
      </c>
      <c r="H12" s="120"/>
      <c r="I12" s="120">
        <v>13</v>
      </c>
      <c r="J12" s="120">
        <v>8</v>
      </c>
      <c r="K12" s="120">
        <v>2</v>
      </c>
      <c r="L12" s="120">
        <v>7</v>
      </c>
      <c r="M12" s="120">
        <v>55</v>
      </c>
      <c r="N12" s="120">
        <v>29</v>
      </c>
      <c r="O12" s="120"/>
      <c r="P12" s="120">
        <v>1</v>
      </c>
      <c r="Q12" s="120">
        <v>1</v>
      </c>
      <c r="R12" s="120">
        <v>0</v>
      </c>
      <c r="S12" s="120">
        <v>0</v>
      </c>
      <c r="T12" s="120">
        <v>7</v>
      </c>
      <c r="U12" s="120">
        <v>3</v>
      </c>
      <c r="V12" s="120"/>
      <c r="W12" s="120">
        <v>2</v>
      </c>
      <c r="X12" s="120">
        <v>0</v>
      </c>
      <c r="Y12" s="120">
        <v>1</v>
      </c>
      <c r="Z12" s="120">
        <v>1</v>
      </c>
      <c r="AA12" s="120">
        <v>3</v>
      </c>
      <c r="AB12" s="120">
        <v>1</v>
      </c>
    </row>
    <row r="13" spans="1:31" ht="15" customHeight="1" x14ac:dyDescent="0.2">
      <c r="A13" s="32" t="s">
        <v>229</v>
      </c>
      <c r="B13" s="120">
        <v>0</v>
      </c>
      <c r="C13" s="120">
        <v>3</v>
      </c>
      <c r="D13" s="120">
        <v>0</v>
      </c>
      <c r="E13" s="120">
        <v>0</v>
      </c>
      <c r="F13" s="120">
        <v>3</v>
      </c>
      <c r="G13" s="120">
        <v>1</v>
      </c>
      <c r="H13" s="120"/>
      <c r="I13" s="120">
        <v>10</v>
      </c>
      <c r="J13" s="120">
        <v>17</v>
      </c>
      <c r="K13" s="120">
        <v>2</v>
      </c>
      <c r="L13" s="120">
        <v>2</v>
      </c>
      <c r="M13" s="120">
        <v>44</v>
      </c>
      <c r="N13" s="120">
        <v>44</v>
      </c>
      <c r="O13" s="120"/>
      <c r="P13" s="120">
        <v>0</v>
      </c>
      <c r="Q13" s="120">
        <v>1</v>
      </c>
      <c r="R13" s="120">
        <v>0</v>
      </c>
      <c r="S13" s="120">
        <v>0</v>
      </c>
      <c r="T13" s="120">
        <v>7</v>
      </c>
      <c r="U13" s="120">
        <v>2</v>
      </c>
      <c r="V13" s="120"/>
      <c r="W13" s="120">
        <v>3</v>
      </c>
      <c r="X13" s="120">
        <v>1</v>
      </c>
      <c r="Y13" s="120">
        <v>1</v>
      </c>
      <c r="Z13" s="120">
        <v>0</v>
      </c>
      <c r="AA13" s="120">
        <v>5</v>
      </c>
      <c r="AB13" s="120">
        <v>7</v>
      </c>
    </row>
    <row r="14" spans="1:31" ht="15" customHeight="1" x14ac:dyDescent="0.2">
      <c r="A14" s="32" t="s">
        <v>230</v>
      </c>
      <c r="B14" s="120">
        <v>0</v>
      </c>
      <c r="C14" s="120">
        <v>1</v>
      </c>
      <c r="D14" s="120">
        <v>0</v>
      </c>
      <c r="E14" s="120">
        <v>0</v>
      </c>
      <c r="F14" s="120">
        <v>0</v>
      </c>
      <c r="G14" s="120">
        <v>2</v>
      </c>
      <c r="H14" s="120"/>
      <c r="I14" s="120">
        <v>1</v>
      </c>
      <c r="J14" s="120">
        <v>3</v>
      </c>
      <c r="K14" s="120">
        <v>0</v>
      </c>
      <c r="L14" s="120">
        <v>3</v>
      </c>
      <c r="M14" s="120">
        <v>8</v>
      </c>
      <c r="N14" s="120">
        <v>6</v>
      </c>
      <c r="O14" s="120"/>
      <c r="P14" s="120">
        <v>1</v>
      </c>
      <c r="Q14" s="120">
        <v>0</v>
      </c>
      <c r="R14" s="120">
        <v>0</v>
      </c>
      <c r="S14" s="120">
        <v>0</v>
      </c>
      <c r="T14" s="120">
        <v>0</v>
      </c>
      <c r="U14" s="120">
        <v>0</v>
      </c>
      <c r="V14" s="120"/>
      <c r="W14" s="120">
        <v>1</v>
      </c>
      <c r="X14" s="120">
        <v>0</v>
      </c>
      <c r="Y14" s="120">
        <v>0</v>
      </c>
      <c r="Z14" s="120">
        <v>0</v>
      </c>
      <c r="AA14" s="120">
        <v>1</v>
      </c>
      <c r="AB14" s="120">
        <v>0</v>
      </c>
    </row>
    <row r="15" spans="1:31" ht="15" customHeight="1" x14ac:dyDescent="0.2">
      <c r="A15" s="32" t="s">
        <v>231</v>
      </c>
      <c r="B15" s="120">
        <v>0</v>
      </c>
      <c r="C15" s="120">
        <v>10</v>
      </c>
      <c r="D15" s="120">
        <v>0</v>
      </c>
      <c r="E15" s="120">
        <v>0</v>
      </c>
      <c r="F15" s="120">
        <v>0</v>
      </c>
      <c r="G15" s="120">
        <v>2</v>
      </c>
      <c r="H15" s="120"/>
      <c r="I15" s="120">
        <v>18</v>
      </c>
      <c r="J15" s="120">
        <v>5</v>
      </c>
      <c r="K15" s="120">
        <v>0</v>
      </c>
      <c r="L15" s="120">
        <v>3</v>
      </c>
      <c r="M15" s="120">
        <v>34</v>
      </c>
      <c r="N15" s="120">
        <v>18</v>
      </c>
      <c r="O15" s="120"/>
      <c r="P15" s="120">
        <v>0</v>
      </c>
      <c r="Q15" s="120">
        <v>10</v>
      </c>
      <c r="R15" s="120">
        <v>0</v>
      </c>
      <c r="S15" s="120">
        <v>0</v>
      </c>
      <c r="T15" s="120">
        <v>0</v>
      </c>
      <c r="U15" s="120">
        <v>0</v>
      </c>
      <c r="V15" s="120"/>
      <c r="W15" s="120">
        <v>2</v>
      </c>
      <c r="X15" s="120">
        <v>12</v>
      </c>
      <c r="Y15" s="120">
        <v>0</v>
      </c>
      <c r="Z15" s="120">
        <v>1</v>
      </c>
      <c r="AA15" s="120">
        <v>3</v>
      </c>
      <c r="AB15" s="120">
        <v>6</v>
      </c>
    </row>
    <row r="16" spans="1:31" ht="15" customHeight="1" x14ac:dyDescent="0.2">
      <c r="A16" s="32" t="s">
        <v>232</v>
      </c>
      <c r="B16" s="120">
        <v>0</v>
      </c>
      <c r="C16" s="120">
        <v>0</v>
      </c>
      <c r="D16" s="120">
        <v>0</v>
      </c>
      <c r="E16" s="120">
        <v>0</v>
      </c>
      <c r="F16" s="120">
        <v>2</v>
      </c>
      <c r="G16" s="120">
        <v>0</v>
      </c>
      <c r="H16" s="120"/>
      <c r="I16" s="120">
        <v>0</v>
      </c>
      <c r="J16" s="120">
        <v>2</v>
      </c>
      <c r="K16" s="120">
        <v>0</v>
      </c>
      <c r="L16" s="120">
        <v>1</v>
      </c>
      <c r="M16" s="120">
        <v>2</v>
      </c>
      <c r="N16" s="120">
        <v>5</v>
      </c>
      <c r="O16" s="120"/>
      <c r="P16" s="120">
        <v>0</v>
      </c>
      <c r="Q16" s="120">
        <v>0</v>
      </c>
      <c r="R16" s="120">
        <v>0</v>
      </c>
      <c r="S16" s="120">
        <v>0</v>
      </c>
      <c r="T16" s="120">
        <v>0</v>
      </c>
      <c r="U16" s="120">
        <v>1</v>
      </c>
      <c r="V16" s="120"/>
      <c r="W16" s="120">
        <v>0</v>
      </c>
      <c r="X16" s="120">
        <v>1</v>
      </c>
      <c r="Y16" s="120">
        <v>0</v>
      </c>
      <c r="Z16" s="120">
        <v>0</v>
      </c>
      <c r="AA16" s="120">
        <v>0</v>
      </c>
      <c r="AB16" s="120">
        <v>1</v>
      </c>
    </row>
    <row r="17" spans="1:28" ht="15" customHeight="1" x14ac:dyDescent="0.2">
      <c r="A17" s="32" t="s">
        <v>233</v>
      </c>
      <c r="B17" s="120">
        <v>1</v>
      </c>
      <c r="C17" s="120">
        <v>0</v>
      </c>
      <c r="D17" s="120">
        <v>0</v>
      </c>
      <c r="E17" s="120">
        <v>1</v>
      </c>
      <c r="F17" s="120">
        <v>2</v>
      </c>
      <c r="G17" s="120">
        <v>8</v>
      </c>
      <c r="H17" s="120"/>
      <c r="I17" s="120">
        <v>22</v>
      </c>
      <c r="J17" s="120">
        <v>32</v>
      </c>
      <c r="K17" s="120">
        <v>1</v>
      </c>
      <c r="L17" s="120">
        <v>8</v>
      </c>
      <c r="M17" s="120">
        <v>70</v>
      </c>
      <c r="N17" s="120">
        <v>56</v>
      </c>
      <c r="O17" s="120"/>
      <c r="P17" s="120">
        <v>3</v>
      </c>
      <c r="Q17" s="120">
        <v>8</v>
      </c>
      <c r="R17" s="120">
        <v>1</v>
      </c>
      <c r="S17" s="120">
        <v>1</v>
      </c>
      <c r="T17" s="120">
        <v>9</v>
      </c>
      <c r="U17" s="120">
        <v>9</v>
      </c>
      <c r="V17" s="120"/>
      <c r="W17" s="120">
        <v>2</v>
      </c>
      <c r="X17" s="120">
        <v>15</v>
      </c>
      <c r="Y17" s="120">
        <v>2</v>
      </c>
      <c r="Z17" s="120">
        <v>0</v>
      </c>
      <c r="AA17" s="120">
        <v>6</v>
      </c>
      <c r="AB17" s="120">
        <v>5</v>
      </c>
    </row>
    <row r="18" spans="1:28" ht="15" customHeight="1" x14ac:dyDescent="0.2">
      <c r="A18" s="32" t="s">
        <v>234</v>
      </c>
      <c r="B18" s="120">
        <v>0</v>
      </c>
      <c r="C18" s="120">
        <v>2</v>
      </c>
      <c r="D18" s="120">
        <v>0</v>
      </c>
      <c r="E18" s="120">
        <v>0</v>
      </c>
      <c r="F18" s="120">
        <v>0</v>
      </c>
      <c r="G18" s="120">
        <v>0</v>
      </c>
      <c r="H18" s="120"/>
      <c r="I18" s="120">
        <v>8</v>
      </c>
      <c r="J18" s="120">
        <v>10</v>
      </c>
      <c r="K18" s="120">
        <v>0</v>
      </c>
      <c r="L18" s="120">
        <v>6</v>
      </c>
      <c r="M18" s="120">
        <v>27</v>
      </c>
      <c r="N18" s="120">
        <v>27</v>
      </c>
      <c r="O18" s="120"/>
      <c r="P18" s="120">
        <v>0</v>
      </c>
      <c r="Q18" s="120">
        <v>2</v>
      </c>
      <c r="R18" s="120">
        <v>0</v>
      </c>
      <c r="S18" s="120">
        <v>0</v>
      </c>
      <c r="T18" s="120">
        <v>0</v>
      </c>
      <c r="U18" s="120">
        <v>3</v>
      </c>
      <c r="V18" s="120"/>
      <c r="W18" s="120">
        <v>2</v>
      </c>
      <c r="X18" s="120">
        <v>0</v>
      </c>
      <c r="Y18" s="120">
        <v>0</v>
      </c>
      <c r="Z18" s="120">
        <v>1</v>
      </c>
      <c r="AA18" s="120">
        <v>2</v>
      </c>
      <c r="AB18" s="120">
        <v>3</v>
      </c>
    </row>
    <row r="19" spans="1:28" ht="15" customHeight="1" x14ac:dyDescent="0.2">
      <c r="A19" s="32" t="s">
        <v>235</v>
      </c>
      <c r="B19" s="120">
        <v>0</v>
      </c>
      <c r="C19" s="120">
        <v>2</v>
      </c>
      <c r="D19" s="120">
        <v>0</v>
      </c>
      <c r="E19" s="120">
        <v>0</v>
      </c>
      <c r="F19" s="120">
        <v>4</v>
      </c>
      <c r="G19" s="120">
        <v>2</v>
      </c>
      <c r="H19" s="120"/>
      <c r="I19" s="120">
        <v>35</v>
      </c>
      <c r="J19" s="120">
        <v>12</v>
      </c>
      <c r="K19" s="120">
        <v>0</v>
      </c>
      <c r="L19" s="120">
        <v>5</v>
      </c>
      <c r="M19" s="120">
        <v>40</v>
      </c>
      <c r="N19" s="120">
        <v>20</v>
      </c>
      <c r="O19" s="120"/>
      <c r="P19" s="120">
        <v>0</v>
      </c>
      <c r="Q19" s="120">
        <v>1</v>
      </c>
      <c r="R19" s="120">
        <v>0</v>
      </c>
      <c r="S19" s="120">
        <v>0</v>
      </c>
      <c r="T19" s="120">
        <v>4</v>
      </c>
      <c r="U19" s="120">
        <v>3</v>
      </c>
      <c r="V19" s="120"/>
      <c r="W19" s="120">
        <v>4</v>
      </c>
      <c r="X19" s="120">
        <v>3</v>
      </c>
      <c r="Y19" s="120">
        <v>0</v>
      </c>
      <c r="Z19" s="120">
        <v>3</v>
      </c>
      <c r="AA19" s="120">
        <v>2</v>
      </c>
      <c r="AB19" s="120">
        <v>0</v>
      </c>
    </row>
    <row r="20" spans="1:28" ht="15" customHeight="1" x14ac:dyDescent="0.2">
      <c r="A20" s="32" t="s">
        <v>236</v>
      </c>
      <c r="B20" s="120">
        <v>0</v>
      </c>
      <c r="C20" s="120">
        <v>0</v>
      </c>
      <c r="D20" s="120">
        <v>0</v>
      </c>
      <c r="E20" s="120">
        <v>0</v>
      </c>
      <c r="F20" s="120">
        <v>1</v>
      </c>
      <c r="G20" s="120">
        <v>0</v>
      </c>
      <c r="H20" s="120"/>
      <c r="I20" s="120">
        <v>8</v>
      </c>
      <c r="J20" s="120">
        <v>11</v>
      </c>
      <c r="K20" s="120">
        <v>0</v>
      </c>
      <c r="L20" s="120">
        <v>2</v>
      </c>
      <c r="M20" s="120">
        <v>16</v>
      </c>
      <c r="N20" s="120">
        <v>12</v>
      </c>
      <c r="O20" s="120"/>
      <c r="P20" s="120">
        <v>0</v>
      </c>
      <c r="Q20" s="120">
        <v>0</v>
      </c>
      <c r="R20" s="120">
        <v>0</v>
      </c>
      <c r="S20" s="120">
        <v>0</v>
      </c>
      <c r="T20" s="120">
        <v>0</v>
      </c>
      <c r="U20" s="120">
        <v>0</v>
      </c>
      <c r="V20" s="120"/>
      <c r="W20" s="120">
        <v>0</v>
      </c>
      <c r="X20" s="120">
        <v>0</v>
      </c>
      <c r="Y20" s="120">
        <v>0</v>
      </c>
      <c r="Z20" s="120">
        <v>0</v>
      </c>
      <c r="AA20" s="120">
        <v>2</v>
      </c>
      <c r="AB20" s="120">
        <v>5</v>
      </c>
    </row>
    <row r="21" spans="1:28" ht="15" customHeight="1" x14ac:dyDescent="0.2">
      <c r="A21" s="32" t="s">
        <v>237</v>
      </c>
      <c r="B21" s="120">
        <v>3</v>
      </c>
      <c r="C21" s="120">
        <v>0</v>
      </c>
      <c r="D21" s="120">
        <v>2</v>
      </c>
      <c r="E21" s="120">
        <v>0</v>
      </c>
      <c r="F21" s="120">
        <v>4</v>
      </c>
      <c r="G21" s="120">
        <v>0</v>
      </c>
      <c r="H21" s="120"/>
      <c r="I21" s="120">
        <v>30</v>
      </c>
      <c r="J21" s="120">
        <v>18</v>
      </c>
      <c r="K21" s="120">
        <v>2</v>
      </c>
      <c r="L21" s="120">
        <v>3</v>
      </c>
      <c r="M21" s="120">
        <v>52</v>
      </c>
      <c r="N21" s="120">
        <v>63</v>
      </c>
      <c r="O21" s="120"/>
      <c r="P21" s="120">
        <v>2</v>
      </c>
      <c r="Q21" s="120">
        <v>1</v>
      </c>
      <c r="R21" s="120">
        <v>0</v>
      </c>
      <c r="S21" s="120">
        <v>0</v>
      </c>
      <c r="T21" s="120">
        <v>9</v>
      </c>
      <c r="U21" s="120">
        <v>12</v>
      </c>
      <c r="V21" s="120"/>
      <c r="W21" s="120">
        <v>5</v>
      </c>
      <c r="X21" s="120">
        <v>2</v>
      </c>
      <c r="Y21" s="120">
        <v>0</v>
      </c>
      <c r="Z21" s="120">
        <v>2</v>
      </c>
      <c r="AA21" s="120">
        <v>12</v>
      </c>
      <c r="AB21" s="120">
        <v>10</v>
      </c>
    </row>
    <row r="22" spans="1:28" ht="15" customHeight="1" x14ac:dyDescent="0.2">
      <c r="A22" s="32" t="s">
        <v>238</v>
      </c>
      <c r="B22" s="120">
        <v>0</v>
      </c>
      <c r="C22" s="120">
        <v>1</v>
      </c>
      <c r="D22" s="120">
        <v>0</v>
      </c>
      <c r="E22" s="120">
        <v>0</v>
      </c>
      <c r="F22" s="120">
        <v>3</v>
      </c>
      <c r="G22" s="120">
        <v>1</v>
      </c>
      <c r="H22" s="120"/>
      <c r="I22" s="120">
        <v>5</v>
      </c>
      <c r="J22" s="120">
        <v>7</v>
      </c>
      <c r="K22" s="120">
        <v>0</v>
      </c>
      <c r="L22" s="120">
        <v>0</v>
      </c>
      <c r="M22" s="120">
        <v>11</v>
      </c>
      <c r="N22" s="120">
        <v>10</v>
      </c>
      <c r="O22" s="120"/>
      <c r="P22" s="120">
        <v>0</v>
      </c>
      <c r="Q22" s="120">
        <v>2</v>
      </c>
      <c r="R22" s="120">
        <v>0</v>
      </c>
      <c r="S22" s="120">
        <v>0</v>
      </c>
      <c r="T22" s="120">
        <v>0</v>
      </c>
      <c r="U22" s="120">
        <v>1</v>
      </c>
      <c r="V22" s="120"/>
      <c r="W22" s="120">
        <v>4</v>
      </c>
      <c r="X22" s="120">
        <v>0</v>
      </c>
      <c r="Y22" s="120">
        <v>0</v>
      </c>
      <c r="Z22" s="120">
        <v>1</v>
      </c>
      <c r="AA22" s="120">
        <v>5</v>
      </c>
      <c r="AB22" s="120">
        <v>2</v>
      </c>
    </row>
    <row r="23" spans="1:28" ht="15" customHeight="1" x14ac:dyDescent="0.2">
      <c r="A23" s="32" t="s">
        <v>239</v>
      </c>
      <c r="B23" s="120">
        <v>0</v>
      </c>
      <c r="C23" s="120">
        <v>0</v>
      </c>
      <c r="D23" s="120">
        <v>0</v>
      </c>
      <c r="E23" s="120">
        <v>1</v>
      </c>
      <c r="F23" s="120">
        <v>6</v>
      </c>
      <c r="G23" s="120">
        <v>7</v>
      </c>
      <c r="H23" s="120"/>
      <c r="I23" s="120">
        <v>16</v>
      </c>
      <c r="J23" s="120">
        <v>18</v>
      </c>
      <c r="K23" s="120">
        <v>2</v>
      </c>
      <c r="L23" s="120">
        <v>3</v>
      </c>
      <c r="M23" s="120">
        <v>42</v>
      </c>
      <c r="N23" s="120">
        <v>25</v>
      </c>
      <c r="O23" s="120"/>
      <c r="P23" s="120">
        <v>0</v>
      </c>
      <c r="Q23" s="120">
        <v>6</v>
      </c>
      <c r="R23" s="120">
        <v>0</v>
      </c>
      <c r="S23" s="120">
        <v>0</v>
      </c>
      <c r="T23" s="120">
        <v>5</v>
      </c>
      <c r="U23" s="120">
        <v>8</v>
      </c>
      <c r="V23" s="120"/>
      <c r="W23" s="120">
        <v>2</v>
      </c>
      <c r="X23" s="120">
        <v>1</v>
      </c>
      <c r="Y23" s="120">
        <v>0</v>
      </c>
      <c r="Z23" s="120">
        <v>0</v>
      </c>
      <c r="AA23" s="120">
        <v>4</v>
      </c>
      <c r="AB23" s="120">
        <v>2</v>
      </c>
    </row>
    <row r="24" spans="1:28" ht="15" customHeight="1" x14ac:dyDescent="0.2">
      <c r="A24" s="32" t="s">
        <v>240</v>
      </c>
      <c r="B24" s="120">
        <v>0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  <c r="H24" s="120"/>
      <c r="I24" s="120">
        <v>4</v>
      </c>
      <c r="J24" s="120">
        <v>4</v>
      </c>
      <c r="K24" s="120">
        <v>0</v>
      </c>
      <c r="L24" s="120">
        <v>0</v>
      </c>
      <c r="M24" s="120">
        <v>9</v>
      </c>
      <c r="N24" s="120">
        <v>11</v>
      </c>
      <c r="O24" s="120"/>
      <c r="P24" s="120">
        <v>0</v>
      </c>
      <c r="Q24" s="120">
        <v>0</v>
      </c>
      <c r="R24" s="120">
        <v>0</v>
      </c>
      <c r="S24" s="120">
        <v>0</v>
      </c>
      <c r="T24" s="120">
        <v>0</v>
      </c>
      <c r="U24" s="120">
        <v>4</v>
      </c>
      <c r="V24" s="120"/>
      <c r="W24" s="120">
        <v>0</v>
      </c>
      <c r="X24" s="120">
        <v>0</v>
      </c>
      <c r="Y24" s="120">
        <v>0</v>
      </c>
      <c r="Z24" s="120">
        <v>0</v>
      </c>
      <c r="AA24" s="120">
        <v>0</v>
      </c>
      <c r="AB24" s="120">
        <v>6</v>
      </c>
    </row>
    <row r="25" spans="1:28" ht="15" customHeight="1" x14ac:dyDescent="0.2">
      <c r="A25" s="32" t="s">
        <v>241</v>
      </c>
      <c r="B25" s="120">
        <v>0</v>
      </c>
      <c r="C25" s="120">
        <v>2</v>
      </c>
      <c r="D25" s="120">
        <v>0</v>
      </c>
      <c r="E25" s="120">
        <v>0</v>
      </c>
      <c r="F25" s="120">
        <v>1</v>
      </c>
      <c r="G25" s="120">
        <v>0</v>
      </c>
      <c r="H25" s="120"/>
      <c r="I25" s="120">
        <v>3</v>
      </c>
      <c r="J25" s="120">
        <v>14</v>
      </c>
      <c r="K25" s="120">
        <v>0</v>
      </c>
      <c r="L25" s="120">
        <v>1</v>
      </c>
      <c r="M25" s="120">
        <v>18</v>
      </c>
      <c r="N25" s="120">
        <v>30</v>
      </c>
      <c r="O25" s="120"/>
      <c r="P25" s="120">
        <v>0</v>
      </c>
      <c r="Q25" s="120">
        <v>7</v>
      </c>
      <c r="R25" s="120">
        <v>0</v>
      </c>
      <c r="S25" s="120">
        <v>1</v>
      </c>
      <c r="T25" s="120">
        <v>1</v>
      </c>
      <c r="U25" s="120">
        <v>1</v>
      </c>
      <c r="V25" s="120"/>
      <c r="W25" s="120">
        <v>1</v>
      </c>
      <c r="X25" s="120">
        <v>5</v>
      </c>
      <c r="Y25" s="120">
        <v>0</v>
      </c>
      <c r="Z25" s="120">
        <v>0</v>
      </c>
      <c r="AA25" s="120">
        <v>0</v>
      </c>
      <c r="AB25" s="120">
        <v>2</v>
      </c>
    </row>
    <row r="26" spans="1:28" ht="15" customHeight="1" x14ac:dyDescent="0.2">
      <c r="A26" s="32" t="s">
        <v>242</v>
      </c>
      <c r="B26" s="120">
        <v>0</v>
      </c>
      <c r="C26" s="120">
        <v>0</v>
      </c>
      <c r="D26" s="120">
        <v>0</v>
      </c>
      <c r="E26" s="120">
        <v>0</v>
      </c>
      <c r="F26" s="120">
        <v>0</v>
      </c>
      <c r="G26" s="120">
        <v>0</v>
      </c>
      <c r="H26" s="120"/>
      <c r="I26" s="120">
        <v>4</v>
      </c>
      <c r="J26" s="120">
        <v>5</v>
      </c>
      <c r="K26" s="120">
        <v>1</v>
      </c>
      <c r="L26" s="120">
        <v>9</v>
      </c>
      <c r="M26" s="120">
        <v>18</v>
      </c>
      <c r="N26" s="120">
        <v>14</v>
      </c>
      <c r="O26" s="120"/>
      <c r="P26" s="120">
        <v>0</v>
      </c>
      <c r="Q26" s="120">
        <v>0</v>
      </c>
      <c r="R26" s="120">
        <v>0</v>
      </c>
      <c r="S26" s="120">
        <v>0</v>
      </c>
      <c r="T26" s="120">
        <v>0</v>
      </c>
      <c r="U26" s="120">
        <v>0</v>
      </c>
      <c r="V26" s="120"/>
      <c r="W26" s="120">
        <v>1</v>
      </c>
      <c r="X26" s="120">
        <v>2</v>
      </c>
      <c r="Y26" s="120">
        <v>0</v>
      </c>
      <c r="Z26" s="120">
        <v>1</v>
      </c>
      <c r="AA26" s="120">
        <v>1</v>
      </c>
      <c r="AB26" s="120">
        <v>1</v>
      </c>
    </row>
    <row r="27" spans="1:28" ht="15" customHeight="1" x14ac:dyDescent="0.2">
      <c r="A27" s="32" t="s">
        <v>243</v>
      </c>
      <c r="B27" s="120">
        <v>2</v>
      </c>
      <c r="C27" s="120">
        <v>0</v>
      </c>
      <c r="D27" s="120">
        <v>0</v>
      </c>
      <c r="E27" s="120">
        <v>0</v>
      </c>
      <c r="F27" s="120">
        <v>0</v>
      </c>
      <c r="G27" s="120">
        <v>3</v>
      </c>
      <c r="H27" s="120"/>
      <c r="I27" s="120">
        <v>15</v>
      </c>
      <c r="J27" s="120">
        <v>6</v>
      </c>
      <c r="K27" s="120">
        <v>0</v>
      </c>
      <c r="L27" s="120">
        <v>2</v>
      </c>
      <c r="M27" s="120">
        <v>6</v>
      </c>
      <c r="N27" s="120">
        <v>11</v>
      </c>
      <c r="O27" s="120"/>
      <c r="P27" s="120">
        <v>0</v>
      </c>
      <c r="Q27" s="120">
        <v>0</v>
      </c>
      <c r="R27" s="120">
        <v>0</v>
      </c>
      <c r="S27" s="120">
        <v>0</v>
      </c>
      <c r="T27" s="120">
        <v>2</v>
      </c>
      <c r="U27" s="120">
        <v>3</v>
      </c>
      <c r="V27" s="120"/>
      <c r="W27" s="120">
        <v>1</v>
      </c>
      <c r="X27" s="120">
        <v>4</v>
      </c>
      <c r="Y27" s="120">
        <v>0</v>
      </c>
      <c r="Z27" s="120">
        <v>1</v>
      </c>
      <c r="AA27" s="120">
        <v>1</v>
      </c>
      <c r="AB27" s="120">
        <v>1</v>
      </c>
    </row>
    <row r="28" spans="1:28" ht="15" customHeight="1" x14ac:dyDescent="0.2">
      <c r="A28" s="32" t="s">
        <v>244</v>
      </c>
      <c r="B28" s="120">
        <v>0</v>
      </c>
      <c r="C28" s="120">
        <v>0</v>
      </c>
      <c r="D28" s="120">
        <v>0</v>
      </c>
      <c r="E28" s="120">
        <v>0</v>
      </c>
      <c r="F28" s="120">
        <v>3</v>
      </c>
      <c r="G28" s="120">
        <v>0</v>
      </c>
      <c r="H28" s="120"/>
      <c r="I28" s="120">
        <v>4</v>
      </c>
      <c r="J28" s="120">
        <v>5</v>
      </c>
      <c r="K28" s="120">
        <v>0</v>
      </c>
      <c r="L28" s="120">
        <v>2</v>
      </c>
      <c r="M28" s="120">
        <v>13</v>
      </c>
      <c r="N28" s="120">
        <v>8</v>
      </c>
      <c r="O28" s="120"/>
      <c r="P28" s="120">
        <v>3</v>
      </c>
      <c r="Q28" s="120">
        <v>2</v>
      </c>
      <c r="R28" s="120">
        <v>0</v>
      </c>
      <c r="S28" s="120">
        <v>1</v>
      </c>
      <c r="T28" s="120">
        <v>0</v>
      </c>
      <c r="U28" s="120">
        <v>0</v>
      </c>
      <c r="V28" s="120"/>
      <c r="W28" s="120">
        <v>0</v>
      </c>
      <c r="X28" s="120">
        <v>3</v>
      </c>
      <c r="Y28" s="120">
        <v>0</v>
      </c>
      <c r="Z28" s="120">
        <v>0</v>
      </c>
      <c r="AA28" s="120">
        <v>4</v>
      </c>
      <c r="AB28" s="120">
        <v>0</v>
      </c>
    </row>
    <row r="29" spans="1:28" ht="15" customHeight="1" x14ac:dyDescent="0.2">
      <c r="A29" s="32" t="s">
        <v>245</v>
      </c>
      <c r="B29" s="120">
        <v>0</v>
      </c>
      <c r="C29" s="120">
        <v>0</v>
      </c>
      <c r="D29" s="120">
        <v>0</v>
      </c>
      <c r="E29" s="120">
        <v>0</v>
      </c>
      <c r="F29" s="120">
        <v>1</v>
      </c>
      <c r="G29" s="120">
        <v>2</v>
      </c>
      <c r="H29" s="120"/>
      <c r="I29" s="120">
        <v>12</v>
      </c>
      <c r="J29" s="120">
        <v>15</v>
      </c>
      <c r="K29" s="120">
        <v>4</v>
      </c>
      <c r="L29" s="120">
        <v>7</v>
      </c>
      <c r="M29" s="120">
        <v>23</v>
      </c>
      <c r="N29" s="120">
        <v>22</v>
      </c>
      <c r="O29" s="120"/>
      <c r="P29" s="120">
        <v>1</v>
      </c>
      <c r="Q29" s="120">
        <v>0</v>
      </c>
      <c r="R29" s="120">
        <v>0</v>
      </c>
      <c r="S29" s="120">
        <v>0</v>
      </c>
      <c r="T29" s="120">
        <v>5</v>
      </c>
      <c r="U29" s="120">
        <v>0</v>
      </c>
      <c r="V29" s="120"/>
      <c r="W29" s="120">
        <v>5</v>
      </c>
      <c r="X29" s="120">
        <v>1</v>
      </c>
      <c r="Y29" s="120">
        <v>0</v>
      </c>
      <c r="Z29" s="120">
        <v>0</v>
      </c>
      <c r="AA29" s="120">
        <v>1</v>
      </c>
      <c r="AB29" s="120">
        <v>18</v>
      </c>
    </row>
    <row r="30" spans="1:28" ht="15" customHeight="1" x14ac:dyDescent="0.2">
      <c r="A30" s="32" t="s">
        <v>246</v>
      </c>
      <c r="B30" s="120">
        <v>0</v>
      </c>
      <c r="C30" s="120">
        <v>0</v>
      </c>
      <c r="D30" s="120">
        <v>0</v>
      </c>
      <c r="E30" s="120">
        <v>0</v>
      </c>
      <c r="F30" s="120">
        <v>3</v>
      </c>
      <c r="G30" s="120">
        <v>0</v>
      </c>
      <c r="H30" s="120"/>
      <c r="I30" s="120">
        <v>12</v>
      </c>
      <c r="J30" s="120">
        <v>10</v>
      </c>
      <c r="K30" s="120">
        <v>0</v>
      </c>
      <c r="L30" s="120">
        <v>6</v>
      </c>
      <c r="M30" s="120">
        <v>29</v>
      </c>
      <c r="N30" s="120">
        <v>25</v>
      </c>
      <c r="O30" s="120"/>
      <c r="P30" s="120">
        <v>0</v>
      </c>
      <c r="Q30" s="120">
        <v>1</v>
      </c>
      <c r="R30" s="120">
        <v>0</v>
      </c>
      <c r="S30" s="120">
        <v>0</v>
      </c>
      <c r="T30" s="120">
        <v>4</v>
      </c>
      <c r="U30" s="120">
        <v>3</v>
      </c>
      <c r="V30" s="120"/>
      <c r="W30" s="120">
        <v>6</v>
      </c>
      <c r="X30" s="120">
        <v>0</v>
      </c>
      <c r="Y30" s="120">
        <v>0</v>
      </c>
      <c r="Z30" s="120">
        <v>1</v>
      </c>
      <c r="AA30" s="120">
        <v>9</v>
      </c>
      <c r="AB30" s="120">
        <v>7</v>
      </c>
    </row>
    <row r="31" spans="1:28" ht="15" customHeight="1" x14ac:dyDescent="0.2">
      <c r="A31" s="32" t="s">
        <v>247</v>
      </c>
      <c r="B31" s="120">
        <v>0</v>
      </c>
      <c r="C31" s="120">
        <v>0</v>
      </c>
      <c r="D31" s="120">
        <v>0</v>
      </c>
      <c r="E31" s="120">
        <v>0</v>
      </c>
      <c r="F31" s="120">
        <v>1</v>
      </c>
      <c r="G31" s="120">
        <v>0</v>
      </c>
      <c r="H31" s="120"/>
      <c r="I31" s="120">
        <v>3</v>
      </c>
      <c r="J31" s="120">
        <v>8</v>
      </c>
      <c r="K31" s="120">
        <v>0</v>
      </c>
      <c r="L31" s="120">
        <v>2</v>
      </c>
      <c r="M31" s="120">
        <v>10</v>
      </c>
      <c r="N31" s="120">
        <v>4</v>
      </c>
      <c r="O31" s="120"/>
      <c r="P31" s="120">
        <v>0</v>
      </c>
      <c r="Q31" s="120">
        <v>0</v>
      </c>
      <c r="R31" s="120">
        <v>0</v>
      </c>
      <c r="S31" s="120">
        <v>0</v>
      </c>
      <c r="T31" s="120">
        <v>0</v>
      </c>
      <c r="U31" s="120">
        <v>1</v>
      </c>
      <c r="V31" s="120"/>
      <c r="W31" s="120">
        <v>0</v>
      </c>
      <c r="X31" s="120">
        <v>1</v>
      </c>
      <c r="Y31" s="120">
        <v>0</v>
      </c>
      <c r="Z31" s="120">
        <v>0</v>
      </c>
      <c r="AA31" s="120">
        <v>2</v>
      </c>
      <c r="AB31" s="120">
        <v>1</v>
      </c>
    </row>
    <row r="32" spans="1:28" ht="15" customHeight="1" x14ac:dyDescent="0.2">
      <c r="A32" s="32" t="s">
        <v>248</v>
      </c>
      <c r="B32" s="120">
        <v>0</v>
      </c>
      <c r="C32" s="120">
        <v>0</v>
      </c>
      <c r="D32" s="120">
        <v>0</v>
      </c>
      <c r="E32" s="120">
        <v>0</v>
      </c>
      <c r="F32" s="120">
        <v>0</v>
      </c>
      <c r="G32" s="120">
        <v>1</v>
      </c>
      <c r="H32" s="120"/>
      <c r="I32" s="120">
        <v>3</v>
      </c>
      <c r="J32" s="120">
        <v>5</v>
      </c>
      <c r="K32" s="120">
        <v>0</v>
      </c>
      <c r="L32" s="120">
        <v>2</v>
      </c>
      <c r="M32" s="120">
        <v>9</v>
      </c>
      <c r="N32" s="120">
        <v>7</v>
      </c>
      <c r="O32" s="120"/>
      <c r="P32" s="120">
        <v>1</v>
      </c>
      <c r="Q32" s="120">
        <v>0</v>
      </c>
      <c r="R32" s="120">
        <v>0</v>
      </c>
      <c r="S32" s="120">
        <v>0</v>
      </c>
      <c r="T32" s="120">
        <v>3</v>
      </c>
      <c r="U32" s="120">
        <v>1</v>
      </c>
      <c r="V32" s="120"/>
      <c r="W32" s="120">
        <v>2</v>
      </c>
      <c r="X32" s="120">
        <v>0</v>
      </c>
      <c r="Y32" s="120">
        <v>0</v>
      </c>
      <c r="Z32" s="120">
        <v>0</v>
      </c>
      <c r="AA32" s="120">
        <v>4</v>
      </c>
      <c r="AB32" s="120">
        <v>1</v>
      </c>
    </row>
    <row r="33" spans="1:29" ht="15" customHeight="1" x14ac:dyDescent="0.2">
      <c r="A33" s="32" t="s">
        <v>249</v>
      </c>
      <c r="B33" s="120">
        <v>0</v>
      </c>
      <c r="C33" s="120">
        <v>0</v>
      </c>
      <c r="D33" s="120">
        <v>0</v>
      </c>
      <c r="E33" s="120">
        <v>0</v>
      </c>
      <c r="F33" s="120">
        <v>0</v>
      </c>
      <c r="G33" s="120">
        <v>0</v>
      </c>
      <c r="H33" s="120"/>
      <c r="I33" s="120">
        <v>3</v>
      </c>
      <c r="J33" s="120">
        <v>1</v>
      </c>
      <c r="K33" s="120">
        <v>0</v>
      </c>
      <c r="L33" s="120">
        <v>0</v>
      </c>
      <c r="M33" s="120">
        <v>2</v>
      </c>
      <c r="N33" s="120">
        <v>1</v>
      </c>
      <c r="O33" s="120"/>
      <c r="P33" s="120">
        <v>0</v>
      </c>
      <c r="Q33" s="120">
        <v>0</v>
      </c>
      <c r="R33" s="120">
        <v>0</v>
      </c>
      <c r="S33" s="120">
        <v>0</v>
      </c>
      <c r="T33" s="120">
        <v>0</v>
      </c>
      <c r="U33" s="120">
        <v>0</v>
      </c>
      <c r="V33" s="120"/>
      <c r="W33" s="120">
        <v>0</v>
      </c>
      <c r="X33" s="120">
        <v>0</v>
      </c>
      <c r="Y33" s="120">
        <v>0</v>
      </c>
      <c r="Z33" s="120">
        <v>0</v>
      </c>
      <c r="AA33" s="120">
        <v>0</v>
      </c>
      <c r="AB33" s="120">
        <v>0</v>
      </c>
    </row>
    <row r="34" spans="1:29" ht="15" customHeight="1" x14ac:dyDescent="0.2">
      <c r="A34" s="32" t="s">
        <v>250</v>
      </c>
      <c r="B34" s="120">
        <v>0</v>
      </c>
      <c r="C34" s="120">
        <v>4</v>
      </c>
      <c r="D34" s="120">
        <v>0</v>
      </c>
      <c r="E34" s="120">
        <v>1</v>
      </c>
      <c r="F34" s="120">
        <v>1</v>
      </c>
      <c r="G34" s="120">
        <v>9</v>
      </c>
      <c r="H34" s="120"/>
      <c r="I34" s="120">
        <v>11</v>
      </c>
      <c r="J34" s="120">
        <v>10</v>
      </c>
      <c r="K34" s="120">
        <v>0</v>
      </c>
      <c r="L34" s="120">
        <v>1</v>
      </c>
      <c r="M34" s="120">
        <v>36</v>
      </c>
      <c r="N34" s="120">
        <v>30</v>
      </c>
      <c r="O34" s="120"/>
      <c r="P34" s="120">
        <v>0</v>
      </c>
      <c r="Q34" s="120">
        <v>2</v>
      </c>
      <c r="R34" s="120">
        <v>0</v>
      </c>
      <c r="S34" s="120">
        <v>0</v>
      </c>
      <c r="T34" s="120">
        <v>5</v>
      </c>
      <c r="U34" s="120">
        <v>5</v>
      </c>
      <c r="V34" s="120"/>
      <c r="W34" s="120">
        <v>0</v>
      </c>
      <c r="X34" s="120">
        <v>4</v>
      </c>
      <c r="Y34" s="120">
        <v>0</v>
      </c>
      <c r="Z34" s="120">
        <v>0</v>
      </c>
      <c r="AA34" s="120">
        <v>6</v>
      </c>
      <c r="AB34" s="120">
        <v>1</v>
      </c>
    </row>
    <row r="35" spans="1:29" ht="15" customHeight="1" x14ac:dyDescent="0.2">
      <c r="A35" s="32" t="s">
        <v>251</v>
      </c>
      <c r="B35" s="120">
        <v>0</v>
      </c>
      <c r="C35" s="120">
        <v>1</v>
      </c>
      <c r="D35" s="120">
        <v>0</v>
      </c>
      <c r="E35" s="120">
        <v>0</v>
      </c>
      <c r="F35" s="120">
        <v>1</v>
      </c>
      <c r="G35" s="120">
        <v>0</v>
      </c>
      <c r="H35" s="120"/>
      <c r="I35" s="120">
        <v>9</v>
      </c>
      <c r="J35" s="120">
        <v>20</v>
      </c>
      <c r="K35" s="120">
        <v>0</v>
      </c>
      <c r="L35" s="120">
        <v>4</v>
      </c>
      <c r="M35" s="120">
        <v>30</v>
      </c>
      <c r="N35" s="120">
        <v>15</v>
      </c>
      <c r="O35" s="120"/>
      <c r="P35" s="120">
        <v>2</v>
      </c>
      <c r="Q35" s="120">
        <v>1</v>
      </c>
      <c r="R35" s="120">
        <v>0</v>
      </c>
      <c r="S35" s="120">
        <v>1</v>
      </c>
      <c r="T35" s="120">
        <v>0</v>
      </c>
      <c r="U35" s="120">
        <v>0</v>
      </c>
      <c r="V35" s="120"/>
      <c r="W35" s="120">
        <v>1</v>
      </c>
      <c r="X35" s="120">
        <v>3</v>
      </c>
      <c r="Y35" s="120">
        <v>0</v>
      </c>
      <c r="Z35" s="120">
        <v>1</v>
      </c>
      <c r="AA35" s="120">
        <v>4</v>
      </c>
      <c r="AB35" s="120">
        <v>0</v>
      </c>
    </row>
    <row r="36" spans="1:29" ht="15" customHeight="1" thickBot="1" x14ac:dyDescent="0.25">
      <c r="A36" s="183" t="s">
        <v>252</v>
      </c>
      <c r="B36" s="122">
        <v>0</v>
      </c>
      <c r="C36" s="122">
        <v>0</v>
      </c>
      <c r="D36" s="122">
        <v>0</v>
      </c>
      <c r="E36" s="122">
        <v>0</v>
      </c>
      <c r="F36" s="122">
        <v>0</v>
      </c>
      <c r="G36" s="122">
        <v>0</v>
      </c>
      <c r="H36" s="122"/>
      <c r="I36" s="122">
        <v>2</v>
      </c>
      <c r="J36" s="122">
        <v>1</v>
      </c>
      <c r="K36" s="122">
        <v>0</v>
      </c>
      <c r="L36" s="122">
        <v>0</v>
      </c>
      <c r="M36" s="122">
        <v>4</v>
      </c>
      <c r="N36" s="122">
        <v>2</v>
      </c>
      <c r="O36" s="122"/>
      <c r="P36" s="122">
        <v>1</v>
      </c>
      <c r="Q36" s="122">
        <v>0</v>
      </c>
      <c r="R36" s="122">
        <v>0</v>
      </c>
      <c r="S36" s="122">
        <v>0</v>
      </c>
      <c r="T36" s="122">
        <v>0</v>
      </c>
      <c r="U36" s="122">
        <v>0</v>
      </c>
      <c r="V36" s="122"/>
      <c r="W36" s="122">
        <v>0</v>
      </c>
      <c r="X36" s="122">
        <v>0</v>
      </c>
      <c r="Y36" s="122">
        <v>0</v>
      </c>
      <c r="Z36" s="122">
        <v>0</v>
      </c>
      <c r="AA36" s="122">
        <v>0</v>
      </c>
      <c r="AB36" s="122">
        <v>0</v>
      </c>
    </row>
    <row r="37" spans="1:29" ht="25.5" customHeight="1" x14ac:dyDescent="0.2">
      <c r="A37" s="321" t="s">
        <v>444</v>
      </c>
      <c r="B37" s="321"/>
      <c r="C37" s="321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321"/>
      <c r="V37" s="321"/>
      <c r="W37" s="321"/>
      <c r="X37" s="321"/>
      <c r="Y37" s="321"/>
      <c r="Z37" s="321"/>
      <c r="AA37" s="321"/>
      <c r="AB37" s="321"/>
      <c r="AC37" s="13"/>
    </row>
    <row r="38" spans="1:29" ht="15" customHeight="1" x14ac:dyDescent="0.2">
      <c r="A38" s="44" t="s">
        <v>293</v>
      </c>
      <c r="B38" s="44"/>
      <c r="C38" s="44"/>
      <c r="D38" s="44"/>
      <c r="E38" s="44"/>
      <c r="F38" s="44"/>
      <c r="G38" s="44"/>
      <c r="H38" s="2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</sheetData>
  <mergeCells count="3">
    <mergeCell ref="A37:AB37"/>
    <mergeCell ref="AD2:AD3"/>
    <mergeCell ref="A6:A7"/>
  </mergeCells>
  <hyperlinks>
    <hyperlink ref="AD2" location="INDICE!A1" display="INDICE" xr:uid="{00000000-0004-0000-3500-000000000000}"/>
    <hyperlink ref="AD2:AD3" location="Contenido!A1" display="Contenido" xr:uid="{9146B104-699D-4CDC-84B3-F086651457CA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0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68">
    <tabColor rgb="FFC1C5C8"/>
    <pageSetUpPr fitToPage="1"/>
  </sheetPr>
  <dimension ref="A1:AE21"/>
  <sheetViews>
    <sheetView showGridLines="0" zoomScaleNormal="100" zoomScaleSheetLayoutView="100" workbookViewId="0">
      <selection activeCell="AD2" sqref="AD2:AD3"/>
    </sheetView>
  </sheetViews>
  <sheetFormatPr baseColWidth="10" defaultColWidth="11.42578125" defaultRowHeight="15" customHeight="1" x14ac:dyDescent="0.2"/>
  <cols>
    <col min="1" max="1" width="31.7109375" style="13" customWidth="1"/>
    <col min="2" max="7" width="5.7109375" style="13" customWidth="1"/>
    <col min="8" max="8" width="1.7109375" style="13" customWidth="1"/>
    <col min="9" max="14" width="5.7109375" style="13" customWidth="1"/>
    <col min="15" max="15" width="1.7109375" style="13" customWidth="1"/>
    <col min="16" max="21" width="5.7109375" style="13" customWidth="1"/>
    <col min="22" max="22" width="1.7109375" style="13" customWidth="1"/>
    <col min="23" max="28" width="5.7109375" style="13" customWidth="1"/>
    <col min="29" max="16384" width="11.42578125" style="13"/>
  </cols>
  <sheetData>
    <row r="1" spans="1:31" s="2" customFormat="1" ht="15" customHeight="1" x14ac:dyDescent="0.2">
      <c r="A1" s="156" t="s">
        <v>447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D1" s="1"/>
      <c r="AE1" s="1"/>
    </row>
    <row r="2" spans="1:31" s="2" customFormat="1" ht="15" customHeight="1" x14ac:dyDescent="0.2">
      <c r="A2" s="156" t="s">
        <v>448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D2" s="317" t="s">
        <v>0</v>
      </c>
      <c r="AE2" s="1"/>
    </row>
    <row r="3" spans="1:31" s="2" customFormat="1" ht="15" customHeight="1" x14ac:dyDescent="0.2">
      <c r="A3" s="156" t="s">
        <v>449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D3" s="317"/>
      <c r="AE3" s="1"/>
    </row>
    <row r="4" spans="1:31" s="2" customFormat="1" ht="15" customHeight="1" x14ac:dyDescent="0.2">
      <c r="A4" s="156" t="s">
        <v>194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D4" s="1"/>
      <c r="AE4" s="1"/>
    </row>
    <row r="5" spans="1:31" s="2" customFormat="1" ht="15" customHeight="1" x14ac:dyDescent="0.2">
      <c r="A5" s="156" t="s">
        <v>195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D5" s="1"/>
      <c r="AE5" s="1"/>
    </row>
    <row r="6" spans="1:31" s="2" customFormat="1" ht="18.75" customHeight="1" x14ac:dyDescent="0.2">
      <c r="A6" s="303" t="s">
        <v>196</v>
      </c>
      <c r="B6" s="162" t="s">
        <v>435</v>
      </c>
      <c r="C6" s="162"/>
      <c r="D6" s="162"/>
      <c r="E6" s="162"/>
      <c r="F6" s="162"/>
      <c r="G6" s="162"/>
      <c r="H6" s="81"/>
      <c r="I6" s="162" t="s">
        <v>436</v>
      </c>
      <c r="J6" s="162"/>
      <c r="K6" s="162"/>
      <c r="L6" s="162"/>
      <c r="M6" s="162"/>
      <c r="N6" s="162"/>
      <c r="O6" s="81"/>
      <c r="P6" s="162" t="s">
        <v>437</v>
      </c>
      <c r="Q6" s="162"/>
      <c r="R6" s="162"/>
      <c r="S6" s="162"/>
      <c r="T6" s="162"/>
      <c r="U6" s="162"/>
      <c r="V6" s="81"/>
      <c r="W6" s="162" t="s">
        <v>438</v>
      </c>
      <c r="X6" s="162"/>
      <c r="Y6" s="162"/>
      <c r="Z6" s="162"/>
      <c r="AA6" s="162"/>
      <c r="AB6" s="162"/>
      <c r="AD6" s="1"/>
      <c r="AE6" s="1"/>
    </row>
    <row r="7" spans="1:31" ht="18.75" customHeight="1" x14ac:dyDescent="0.2">
      <c r="A7" s="303"/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  <c r="V7" s="83"/>
      <c r="W7" s="82">
        <v>2018</v>
      </c>
      <c r="X7" s="83">
        <v>2019</v>
      </c>
      <c r="Y7" s="83">
        <v>2020</v>
      </c>
      <c r="Z7" s="83">
        <v>2021</v>
      </c>
      <c r="AA7" s="82">
        <v>2022</v>
      </c>
      <c r="AB7" s="83">
        <v>2023</v>
      </c>
    </row>
    <row r="8" spans="1:31" ht="9.75" customHeight="1" x14ac:dyDescent="0.2">
      <c r="A8" s="127"/>
      <c r="B8" s="128"/>
      <c r="C8" s="129"/>
      <c r="D8" s="129"/>
      <c r="E8" s="129"/>
      <c r="F8" s="129"/>
      <c r="G8" s="129"/>
      <c r="H8" s="129"/>
      <c r="I8" s="128"/>
      <c r="J8" s="129"/>
      <c r="K8" s="129"/>
      <c r="L8" s="129"/>
      <c r="M8" s="129"/>
      <c r="N8" s="129"/>
      <c r="O8" s="129"/>
      <c r="P8" s="128"/>
      <c r="Q8" s="129"/>
      <c r="R8" s="129"/>
      <c r="S8" s="129"/>
      <c r="T8" s="129"/>
      <c r="U8" s="129"/>
      <c r="V8" s="129"/>
      <c r="W8" s="128"/>
      <c r="X8" s="129"/>
      <c r="Y8" s="129"/>
      <c r="Z8" s="129"/>
      <c r="AA8" s="129"/>
      <c r="AB8" s="129"/>
    </row>
    <row r="9" spans="1:31" ht="15" customHeight="1" x14ac:dyDescent="0.2">
      <c r="A9" s="11" t="s">
        <v>310</v>
      </c>
      <c r="B9" s="121">
        <f>SUM(B10:B18)</f>
        <v>6</v>
      </c>
      <c r="C9" s="121">
        <f t="shared" ref="C9:G9" si="0">SUM(C10:C18)</f>
        <v>17</v>
      </c>
      <c r="D9" s="121">
        <f t="shared" si="0"/>
        <v>0</v>
      </c>
      <c r="E9" s="121">
        <f t="shared" si="0"/>
        <v>2</v>
      </c>
      <c r="F9" s="121">
        <f t="shared" si="0"/>
        <v>28</v>
      </c>
      <c r="G9" s="121">
        <f t="shared" si="0"/>
        <v>21</v>
      </c>
      <c r="H9" s="121"/>
      <c r="I9" s="121">
        <f>SUM(I10:I18)</f>
        <v>222</v>
      </c>
      <c r="J9" s="121">
        <f t="shared" ref="J9" si="1">SUM(J10:J18)</f>
        <v>260</v>
      </c>
      <c r="K9" s="121">
        <f t="shared" ref="K9" si="2">SUM(K10:K18)</f>
        <v>13</v>
      </c>
      <c r="L9" s="121">
        <f t="shared" ref="L9" si="3">SUM(L10:L18)</f>
        <v>63</v>
      </c>
      <c r="M9" s="121">
        <f t="shared" ref="M9" si="4">SUM(M10:M18)</f>
        <v>586</v>
      </c>
      <c r="N9" s="121">
        <f t="shared" ref="N9" si="5">SUM(N10:N18)</f>
        <v>582</v>
      </c>
      <c r="O9" s="121"/>
      <c r="P9" s="121">
        <f>SUM(P10:P18)</f>
        <v>9</v>
      </c>
      <c r="Q9" s="121">
        <f t="shared" ref="Q9" si="6">SUM(Q10:Q18)</f>
        <v>27</v>
      </c>
      <c r="R9" s="121">
        <f t="shared" ref="R9" si="7">SUM(R10:R18)</f>
        <v>1</v>
      </c>
      <c r="S9" s="121">
        <f t="shared" ref="S9" si="8">SUM(S10:S18)</f>
        <v>5</v>
      </c>
      <c r="T9" s="121">
        <f t="shared" ref="T9" si="9">SUM(T10:T18)</f>
        <v>65</v>
      </c>
      <c r="U9" s="121">
        <f t="shared" ref="U9" si="10">SUM(U10:U18)</f>
        <v>58</v>
      </c>
      <c r="V9" s="121"/>
      <c r="W9" s="121">
        <f>SUM(W10:W18)</f>
        <v>38</v>
      </c>
      <c r="X9" s="121">
        <f t="shared" ref="X9" si="11">SUM(X10:X18)</f>
        <v>54</v>
      </c>
      <c r="Y9" s="121">
        <f t="shared" ref="Y9" si="12">SUM(Y10:Y18)</f>
        <v>5</v>
      </c>
      <c r="Z9" s="121">
        <f t="shared" ref="Z9" si="13">SUM(Z10:Z18)</f>
        <v>9</v>
      </c>
      <c r="AA9" s="121">
        <f t="shared" ref="AA9" si="14">SUM(AA10:AA18)</f>
        <v>73</v>
      </c>
      <c r="AB9" s="121">
        <f t="shared" ref="AB9" si="15">SUM(AB10:AB18)</f>
        <v>78</v>
      </c>
    </row>
    <row r="10" spans="1:31" ht="15" customHeight="1" x14ac:dyDescent="0.2">
      <c r="A10" s="32" t="s">
        <v>200</v>
      </c>
      <c r="B10" s="122">
        <v>0</v>
      </c>
      <c r="C10" s="122">
        <v>1</v>
      </c>
      <c r="D10" s="122">
        <v>0</v>
      </c>
      <c r="E10" s="122">
        <v>0</v>
      </c>
      <c r="F10" s="122">
        <v>0</v>
      </c>
      <c r="G10" s="122">
        <v>0</v>
      </c>
      <c r="H10" s="122"/>
      <c r="I10" s="122">
        <v>0</v>
      </c>
      <c r="J10" s="122">
        <v>3</v>
      </c>
      <c r="K10" s="122">
        <v>0</v>
      </c>
      <c r="L10" s="122">
        <v>0</v>
      </c>
      <c r="M10" s="122">
        <v>0</v>
      </c>
      <c r="N10" s="122">
        <v>2</v>
      </c>
      <c r="O10" s="122"/>
      <c r="P10" s="126">
        <v>0</v>
      </c>
      <c r="Q10" s="126">
        <v>3</v>
      </c>
      <c r="R10" s="126">
        <v>0</v>
      </c>
      <c r="S10" s="126">
        <v>0</v>
      </c>
      <c r="T10" s="126">
        <v>0</v>
      </c>
      <c r="U10" s="126">
        <v>0</v>
      </c>
      <c r="V10" s="122"/>
      <c r="W10" s="126">
        <v>0</v>
      </c>
      <c r="X10" s="126">
        <v>0</v>
      </c>
      <c r="Y10" s="126">
        <v>0</v>
      </c>
      <c r="Z10" s="126">
        <v>0</v>
      </c>
      <c r="AA10" s="126">
        <v>0</v>
      </c>
      <c r="AB10" s="126">
        <v>0</v>
      </c>
    </row>
    <row r="11" spans="1:31" ht="15" customHeight="1" x14ac:dyDescent="0.2">
      <c r="A11" s="190" t="s">
        <v>311</v>
      </c>
      <c r="B11" s="122">
        <v>2</v>
      </c>
      <c r="C11" s="122">
        <v>5</v>
      </c>
      <c r="D11" s="122">
        <v>0</v>
      </c>
      <c r="E11" s="122">
        <v>1</v>
      </c>
      <c r="F11" s="122">
        <v>5</v>
      </c>
      <c r="G11" s="122">
        <v>7</v>
      </c>
      <c r="H11" s="122"/>
      <c r="I11" s="122">
        <v>58</v>
      </c>
      <c r="J11" s="122">
        <v>89</v>
      </c>
      <c r="K11" s="122">
        <v>2</v>
      </c>
      <c r="L11" s="122">
        <v>17</v>
      </c>
      <c r="M11" s="122">
        <v>152</v>
      </c>
      <c r="N11" s="122">
        <v>104</v>
      </c>
      <c r="O11" s="122"/>
      <c r="P11" s="126">
        <v>3</v>
      </c>
      <c r="Q11" s="126">
        <v>13</v>
      </c>
      <c r="R11" s="126">
        <v>0</v>
      </c>
      <c r="S11" s="126">
        <v>2</v>
      </c>
      <c r="T11" s="126">
        <v>6</v>
      </c>
      <c r="U11" s="126">
        <v>12</v>
      </c>
      <c r="V11" s="122"/>
      <c r="W11" s="126">
        <v>15</v>
      </c>
      <c r="X11" s="126">
        <v>19</v>
      </c>
      <c r="Y11" s="126">
        <v>1</v>
      </c>
      <c r="Z11" s="126">
        <v>4</v>
      </c>
      <c r="AA11" s="126">
        <v>22</v>
      </c>
      <c r="AB11" s="126">
        <v>20</v>
      </c>
    </row>
    <row r="12" spans="1:31" ht="15" customHeight="1" x14ac:dyDescent="0.2">
      <c r="A12" s="32" t="s">
        <v>202</v>
      </c>
      <c r="B12" s="122">
        <v>0</v>
      </c>
      <c r="C12" s="122">
        <v>0</v>
      </c>
      <c r="D12" s="122">
        <v>0</v>
      </c>
      <c r="E12" s="122">
        <v>0</v>
      </c>
      <c r="F12" s="122">
        <v>0</v>
      </c>
      <c r="G12" s="122">
        <v>0</v>
      </c>
      <c r="H12" s="122"/>
      <c r="I12" s="122">
        <v>0</v>
      </c>
      <c r="J12" s="122">
        <v>1</v>
      </c>
      <c r="K12" s="122">
        <v>0</v>
      </c>
      <c r="L12" s="122">
        <v>0</v>
      </c>
      <c r="M12" s="122">
        <v>0</v>
      </c>
      <c r="N12" s="122">
        <v>0</v>
      </c>
      <c r="O12" s="122"/>
      <c r="P12" s="126">
        <v>0</v>
      </c>
      <c r="Q12" s="126">
        <v>1</v>
      </c>
      <c r="R12" s="126">
        <v>0</v>
      </c>
      <c r="S12" s="126">
        <v>0</v>
      </c>
      <c r="T12" s="126">
        <v>0</v>
      </c>
      <c r="U12" s="126">
        <v>0</v>
      </c>
      <c r="V12" s="122"/>
      <c r="W12" s="126">
        <v>0</v>
      </c>
      <c r="X12" s="126">
        <v>0</v>
      </c>
      <c r="Y12" s="126">
        <v>0</v>
      </c>
      <c r="Z12" s="126">
        <v>0</v>
      </c>
      <c r="AA12" s="126">
        <v>0</v>
      </c>
      <c r="AB12" s="126">
        <v>0</v>
      </c>
    </row>
    <row r="13" spans="1:31" ht="15" customHeight="1" x14ac:dyDescent="0.2">
      <c r="A13" s="190" t="s">
        <v>312</v>
      </c>
      <c r="B13" s="122">
        <v>4</v>
      </c>
      <c r="C13" s="122">
        <v>9</v>
      </c>
      <c r="D13" s="122">
        <v>0</v>
      </c>
      <c r="E13" s="122">
        <v>1</v>
      </c>
      <c r="F13" s="122">
        <v>23</v>
      </c>
      <c r="G13" s="122">
        <v>14</v>
      </c>
      <c r="H13" s="122"/>
      <c r="I13" s="122">
        <v>136</v>
      </c>
      <c r="J13" s="122">
        <v>150</v>
      </c>
      <c r="K13" s="122">
        <v>8</v>
      </c>
      <c r="L13" s="122">
        <v>46</v>
      </c>
      <c r="M13" s="122">
        <v>418</v>
      </c>
      <c r="N13" s="122">
        <v>467</v>
      </c>
      <c r="O13" s="122"/>
      <c r="P13" s="126">
        <v>6</v>
      </c>
      <c r="Q13" s="126">
        <v>10</v>
      </c>
      <c r="R13" s="126">
        <v>1</v>
      </c>
      <c r="S13" s="126">
        <v>3</v>
      </c>
      <c r="T13" s="126">
        <v>58</v>
      </c>
      <c r="U13" s="126">
        <v>46</v>
      </c>
      <c r="V13" s="122"/>
      <c r="W13" s="126">
        <v>23</v>
      </c>
      <c r="X13" s="126">
        <v>29</v>
      </c>
      <c r="Y13" s="126">
        <v>2</v>
      </c>
      <c r="Z13" s="126">
        <v>5</v>
      </c>
      <c r="AA13" s="126">
        <v>50</v>
      </c>
      <c r="AB13" s="126">
        <v>54</v>
      </c>
    </row>
    <row r="14" spans="1:31" ht="15" customHeight="1" x14ac:dyDescent="0.2">
      <c r="A14" s="32" t="s">
        <v>262</v>
      </c>
      <c r="B14" s="122">
        <v>0</v>
      </c>
      <c r="C14" s="122">
        <v>0</v>
      </c>
      <c r="D14" s="122">
        <v>0</v>
      </c>
      <c r="E14" s="122">
        <v>0</v>
      </c>
      <c r="F14" s="122">
        <v>0</v>
      </c>
      <c r="G14" s="122">
        <v>0</v>
      </c>
      <c r="H14" s="122"/>
      <c r="I14" s="122">
        <v>10</v>
      </c>
      <c r="J14" s="122">
        <v>2</v>
      </c>
      <c r="K14" s="122">
        <v>0</v>
      </c>
      <c r="L14" s="122">
        <v>0</v>
      </c>
      <c r="M14" s="122">
        <v>0</v>
      </c>
      <c r="N14" s="122">
        <v>0</v>
      </c>
      <c r="O14" s="122"/>
      <c r="P14" s="126">
        <v>0</v>
      </c>
      <c r="Q14" s="126">
        <v>0</v>
      </c>
      <c r="R14" s="126">
        <v>0</v>
      </c>
      <c r="S14" s="126">
        <v>0</v>
      </c>
      <c r="T14" s="126">
        <v>0</v>
      </c>
      <c r="U14" s="126">
        <v>0</v>
      </c>
      <c r="V14" s="122"/>
      <c r="W14" s="126">
        <v>0</v>
      </c>
      <c r="X14" s="126">
        <v>0</v>
      </c>
      <c r="Y14" s="126">
        <v>1</v>
      </c>
      <c r="Z14" s="126">
        <v>0</v>
      </c>
      <c r="AA14" s="126">
        <v>0</v>
      </c>
      <c r="AB14" s="126">
        <v>0</v>
      </c>
    </row>
    <row r="15" spans="1:31" ht="15" customHeight="1" x14ac:dyDescent="0.2">
      <c r="A15" s="32" t="s">
        <v>205</v>
      </c>
      <c r="B15" s="122">
        <v>0</v>
      </c>
      <c r="C15" s="122">
        <v>1</v>
      </c>
      <c r="D15" s="122">
        <v>0</v>
      </c>
      <c r="E15" s="122">
        <v>0</v>
      </c>
      <c r="F15" s="122">
        <v>0</v>
      </c>
      <c r="G15" s="122">
        <v>0</v>
      </c>
      <c r="H15" s="122"/>
      <c r="I15" s="122">
        <v>0</v>
      </c>
      <c r="J15" s="122">
        <v>1</v>
      </c>
      <c r="K15" s="122">
        <v>1</v>
      </c>
      <c r="L15" s="122">
        <v>0</v>
      </c>
      <c r="M15" s="122">
        <v>1</v>
      </c>
      <c r="N15" s="122">
        <v>1</v>
      </c>
      <c r="O15" s="122"/>
      <c r="P15" s="126">
        <v>0</v>
      </c>
      <c r="Q15" s="126">
        <v>0</v>
      </c>
      <c r="R15" s="126">
        <v>0</v>
      </c>
      <c r="S15" s="126">
        <v>0</v>
      </c>
      <c r="T15" s="126">
        <v>0</v>
      </c>
      <c r="U15" s="126">
        <v>0</v>
      </c>
      <c r="V15" s="122"/>
      <c r="W15" s="126">
        <v>0</v>
      </c>
      <c r="X15" s="126">
        <v>1</v>
      </c>
      <c r="Y15" s="126">
        <v>0</v>
      </c>
      <c r="Z15" s="126">
        <v>0</v>
      </c>
      <c r="AA15" s="126">
        <v>0</v>
      </c>
      <c r="AB15" s="126">
        <v>0</v>
      </c>
    </row>
    <row r="16" spans="1:31" ht="15" customHeight="1" x14ac:dyDescent="0.2">
      <c r="A16" s="32" t="s">
        <v>206</v>
      </c>
      <c r="B16" s="122">
        <v>0</v>
      </c>
      <c r="C16" s="122">
        <v>1</v>
      </c>
      <c r="D16" s="122">
        <v>0</v>
      </c>
      <c r="E16" s="122">
        <v>0</v>
      </c>
      <c r="F16" s="122">
        <v>0</v>
      </c>
      <c r="G16" s="122">
        <v>0</v>
      </c>
      <c r="H16" s="122"/>
      <c r="I16" s="122">
        <v>17</v>
      </c>
      <c r="J16" s="122">
        <v>14</v>
      </c>
      <c r="K16" s="122">
        <v>2</v>
      </c>
      <c r="L16" s="122">
        <v>0</v>
      </c>
      <c r="M16" s="122">
        <v>15</v>
      </c>
      <c r="N16" s="122">
        <v>8</v>
      </c>
      <c r="O16" s="122"/>
      <c r="P16" s="126">
        <v>0</v>
      </c>
      <c r="Q16" s="126">
        <v>0</v>
      </c>
      <c r="R16" s="126">
        <v>0</v>
      </c>
      <c r="S16" s="126">
        <v>0</v>
      </c>
      <c r="T16" s="126">
        <v>1</v>
      </c>
      <c r="U16" s="126">
        <v>0</v>
      </c>
      <c r="V16" s="122"/>
      <c r="W16" s="126">
        <v>0</v>
      </c>
      <c r="X16" s="126">
        <v>5</v>
      </c>
      <c r="Y16" s="126">
        <v>1</v>
      </c>
      <c r="Z16" s="126">
        <v>0</v>
      </c>
      <c r="AA16" s="126">
        <v>1</v>
      </c>
      <c r="AB16" s="126">
        <v>4</v>
      </c>
    </row>
    <row r="17" spans="1:29" ht="15" customHeight="1" x14ac:dyDescent="0.2">
      <c r="A17" s="190" t="s">
        <v>313</v>
      </c>
      <c r="B17" s="122">
        <v>0</v>
      </c>
      <c r="C17" s="122">
        <v>0</v>
      </c>
      <c r="D17" s="122">
        <v>0</v>
      </c>
      <c r="E17" s="122">
        <v>0</v>
      </c>
      <c r="F17" s="122">
        <v>0</v>
      </c>
      <c r="G17" s="122">
        <v>0</v>
      </c>
      <c r="H17" s="122"/>
      <c r="I17" s="122">
        <v>0</v>
      </c>
      <c r="J17" s="122">
        <v>0</v>
      </c>
      <c r="K17" s="122">
        <v>0</v>
      </c>
      <c r="L17" s="122">
        <v>0</v>
      </c>
      <c r="M17" s="122">
        <v>0</v>
      </c>
      <c r="N17" s="122">
        <v>0</v>
      </c>
      <c r="O17" s="122"/>
      <c r="P17" s="126">
        <v>0</v>
      </c>
      <c r="Q17" s="126">
        <v>0</v>
      </c>
      <c r="R17" s="126">
        <v>0</v>
      </c>
      <c r="S17" s="126">
        <v>0</v>
      </c>
      <c r="T17" s="126">
        <v>0</v>
      </c>
      <c r="U17" s="126">
        <v>0</v>
      </c>
      <c r="V17" s="122"/>
      <c r="W17" s="126">
        <v>0</v>
      </c>
      <c r="X17" s="126">
        <v>0</v>
      </c>
      <c r="Y17" s="126">
        <v>0</v>
      </c>
      <c r="Z17" s="126">
        <v>0</v>
      </c>
      <c r="AA17" s="126">
        <v>0</v>
      </c>
      <c r="AB17" s="126">
        <v>0</v>
      </c>
    </row>
    <row r="18" spans="1:29" ht="15" customHeight="1" thickBot="1" x14ac:dyDescent="0.25">
      <c r="A18" s="32" t="s">
        <v>211</v>
      </c>
      <c r="B18" s="122">
        <v>0</v>
      </c>
      <c r="C18" s="122">
        <v>0</v>
      </c>
      <c r="D18" s="122">
        <v>0</v>
      </c>
      <c r="E18" s="122">
        <v>0</v>
      </c>
      <c r="F18" s="122">
        <v>0</v>
      </c>
      <c r="G18" s="122">
        <v>0</v>
      </c>
      <c r="H18" s="122"/>
      <c r="I18" s="122">
        <v>1</v>
      </c>
      <c r="J18" s="122">
        <v>0</v>
      </c>
      <c r="K18" s="122">
        <v>0</v>
      </c>
      <c r="L18" s="122">
        <v>0</v>
      </c>
      <c r="M18" s="122">
        <v>0</v>
      </c>
      <c r="N18" s="122">
        <v>0</v>
      </c>
      <c r="O18" s="122"/>
      <c r="P18" s="126">
        <v>0</v>
      </c>
      <c r="Q18" s="126">
        <v>0</v>
      </c>
      <c r="R18" s="126">
        <v>0</v>
      </c>
      <c r="S18" s="126">
        <v>0</v>
      </c>
      <c r="T18" s="126">
        <v>0</v>
      </c>
      <c r="U18" s="126">
        <v>0</v>
      </c>
      <c r="V18" s="122"/>
      <c r="W18" s="126">
        <v>0</v>
      </c>
      <c r="X18" s="126">
        <v>0</v>
      </c>
      <c r="Y18" s="126">
        <v>0</v>
      </c>
      <c r="Z18" s="126">
        <v>0</v>
      </c>
      <c r="AA18" s="126">
        <v>0</v>
      </c>
      <c r="AB18" s="126">
        <v>0</v>
      </c>
    </row>
    <row r="19" spans="1:29" ht="15" customHeight="1" x14ac:dyDescent="0.2">
      <c r="A19" s="149" t="s">
        <v>314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</row>
    <row r="20" spans="1:29" ht="15" customHeight="1" x14ac:dyDescent="0.2">
      <c r="A20" s="44" t="s">
        <v>315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</row>
    <row r="21" spans="1:29" ht="15" customHeight="1" x14ac:dyDescent="0.2">
      <c r="A21" s="44" t="s">
        <v>293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2"/>
      <c r="Q21" s="2"/>
      <c r="R21" s="2"/>
      <c r="S21" s="2"/>
      <c r="T21" s="2"/>
      <c r="U21" s="2"/>
      <c r="V21" s="1"/>
      <c r="W21" s="2"/>
      <c r="X21" s="2"/>
      <c r="Y21" s="2"/>
      <c r="Z21" s="2"/>
      <c r="AA21" s="2"/>
      <c r="AB21" s="2"/>
      <c r="AC21" s="2"/>
    </row>
  </sheetData>
  <mergeCells count="2">
    <mergeCell ref="AD2:AD3"/>
    <mergeCell ref="A6:A7"/>
  </mergeCells>
  <hyperlinks>
    <hyperlink ref="AD2" location="INDICE!A1" display="INDICE" xr:uid="{00000000-0004-0000-3300-000000000000}"/>
    <hyperlink ref="AD2:AD3" location="Contenido!A1" display="Contenido" xr:uid="{B23ADA98-1097-4167-96AA-CCED47AA8B9C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74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oja69">
    <tabColor rgb="FFC1C5C8"/>
    <pageSetUpPr fitToPage="1"/>
  </sheetPr>
  <dimension ref="A1:V27"/>
  <sheetViews>
    <sheetView showGridLines="0" zoomScaleNormal="100" zoomScaleSheetLayoutView="100" workbookViewId="0">
      <selection activeCell="I2" sqref="I2:I3"/>
    </sheetView>
  </sheetViews>
  <sheetFormatPr baseColWidth="10" defaultColWidth="11.42578125" defaultRowHeight="15" customHeight="1" x14ac:dyDescent="0.2"/>
  <cols>
    <col min="1" max="1" width="19.5703125" style="1" customWidth="1"/>
    <col min="2" max="7" width="8.85546875" style="1" customWidth="1"/>
    <col min="8" max="8" width="11.42578125" style="2"/>
    <col min="9" max="16384" width="11.42578125" style="13"/>
  </cols>
  <sheetData>
    <row r="1" spans="1:18" s="2" customFormat="1" ht="15" customHeight="1" x14ac:dyDescent="0.2">
      <c r="A1" s="156" t="s">
        <v>450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8" s="2" customFormat="1" ht="15" customHeight="1" x14ac:dyDescent="0.2">
      <c r="A2" s="156" t="s">
        <v>451</v>
      </c>
      <c r="B2" s="156"/>
      <c r="C2" s="156"/>
      <c r="D2" s="156"/>
      <c r="E2" s="156"/>
      <c r="F2" s="156"/>
      <c r="G2" s="156"/>
      <c r="H2" s="1"/>
      <c r="I2" s="317" t="s">
        <v>0</v>
      </c>
      <c r="J2" s="1"/>
    </row>
    <row r="3" spans="1:18" s="2" customFormat="1" ht="15" customHeight="1" x14ac:dyDescent="0.2">
      <c r="A3" s="156" t="s">
        <v>442</v>
      </c>
      <c r="B3" s="156"/>
      <c r="C3" s="156"/>
      <c r="D3" s="156"/>
      <c r="E3" s="156"/>
      <c r="F3" s="156"/>
      <c r="G3" s="156"/>
      <c r="H3" s="1"/>
      <c r="I3" s="317"/>
      <c r="J3" s="1"/>
    </row>
    <row r="4" spans="1:18" s="2" customFormat="1" ht="15" customHeight="1" x14ac:dyDescent="0.2">
      <c r="A4" s="156" t="s">
        <v>195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8" ht="32.25" customHeight="1" x14ac:dyDescent="0.2">
      <c r="A5" s="101" t="s">
        <v>443</v>
      </c>
      <c r="B5" s="82">
        <v>2018</v>
      </c>
      <c r="C5" s="83">
        <v>2019</v>
      </c>
      <c r="D5" s="83">
        <v>2020</v>
      </c>
      <c r="E5" s="83">
        <v>2021</v>
      </c>
      <c r="F5" s="82">
        <v>2022</v>
      </c>
      <c r="G5" s="83">
        <v>2023</v>
      </c>
    </row>
    <row r="6" spans="1:18" ht="9" customHeight="1" x14ac:dyDescent="0.2">
      <c r="A6" s="127"/>
      <c r="B6" s="128"/>
      <c r="C6" s="129"/>
      <c r="D6" s="129"/>
      <c r="E6" s="129"/>
      <c r="F6" s="129"/>
      <c r="G6" s="129"/>
      <c r="H6" s="129"/>
      <c r="I6" s="128"/>
      <c r="J6" s="129"/>
      <c r="K6" s="129"/>
      <c r="L6" s="129"/>
      <c r="M6" s="129"/>
      <c r="N6" s="128"/>
      <c r="O6" s="129"/>
      <c r="P6" s="129"/>
      <c r="Q6" s="129"/>
      <c r="R6" s="2"/>
    </row>
    <row r="7" spans="1:18" s="15" customFormat="1" ht="15" customHeight="1" x14ac:dyDescent="0.2">
      <c r="A7" s="3" t="s">
        <v>452</v>
      </c>
      <c r="B7" s="84">
        <f>SUM(B8:B10)</f>
        <v>6</v>
      </c>
      <c r="C7" s="84">
        <f t="shared" ref="C7" si="0">SUM(C8:C10)</f>
        <v>17</v>
      </c>
      <c r="D7" s="84">
        <f t="shared" ref="D7" si="1">SUM(D8:D10)</f>
        <v>0</v>
      </c>
      <c r="E7" s="84">
        <f t="shared" ref="E7" si="2">SUM(E8:E10)</f>
        <v>2</v>
      </c>
      <c r="F7" s="84">
        <f t="shared" ref="F7" si="3">SUM(F8:F10)</f>
        <v>28</v>
      </c>
      <c r="G7" s="84">
        <f t="shared" ref="G7" si="4">SUM(G8:G10)</f>
        <v>21</v>
      </c>
      <c r="H7" s="14"/>
    </row>
    <row r="8" spans="1:18" ht="15" customHeight="1" x14ac:dyDescent="0.2">
      <c r="A8" s="187" t="s">
        <v>453</v>
      </c>
      <c r="B8" s="85">
        <v>6</v>
      </c>
      <c r="C8" s="85">
        <v>16</v>
      </c>
      <c r="D8" s="85">
        <v>0</v>
      </c>
      <c r="E8" s="85">
        <v>1</v>
      </c>
      <c r="F8" s="85">
        <v>26</v>
      </c>
      <c r="G8" s="85">
        <v>21</v>
      </c>
    </row>
    <row r="9" spans="1:18" ht="15" customHeight="1" x14ac:dyDescent="0.2">
      <c r="A9" s="187" t="s">
        <v>454</v>
      </c>
      <c r="B9" s="85">
        <v>0</v>
      </c>
      <c r="C9" s="85">
        <v>1</v>
      </c>
      <c r="D9" s="85">
        <v>0</v>
      </c>
      <c r="E9" s="85">
        <v>1</v>
      </c>
      <c r="F9" s="85">
        <v>0</v>
      </c>
      <c r="G9" s="85">
        <v>0</v>
      </c>
    </row>
    <row r="10" spans="1:18" ht="15" customHeight="1" x14ac:dyDescent="0.2">
      <c r="A10" s="187" t="s">
        <v>455</v>
      </c>
      <c r="B10" s="85">
        <v>0</v>
      </c>
      <c r="C10" s="85">
        <v>0</v>
      </c>
      <c r="D10" s="85">
        <v>0</v>
      </c>
      <c r="E10" s="85">
        <v>0</v>
      </c>
      <c r="F10" s="85">
        <v>2</v>
      </c>
      <c r="G10" s="85">
        <v>0</v>
      </c>
    </row>
    <row r="11" spans="1:18" ht="6.75" customHeight="1" x14ac:dyDescent="0.2">
      <c r="A11" s="13"/>
      <c r="B11" s="124"/>
      <c r="C11" s="124"/>
      <c r="D11" s="124"/>
      <c r="E11" s="124"/>
      <c r="F11" s="124"/>
      <c r="G11" s="124"/>
    </row>
    <row r="12" spans="1:18" s="15" customFormat="1" ht="15" customHeight="1" x14ac:dyDescent="0.2">
      <c r="A12" s="3" t="s">
        <v>456</v>
      </c>
      <c r="B12" s="84">
        <f>SUM(B13:B15)</f>
        <v>222</v>
      </c>
      <c r="C12" s="84">
        <f t="shared" ref="C12" si="5">SUM(C13:C15)</f>
        <v>260</v>
      </c>
      <c r="D12" s="84">
        <f t="shared" ref="D12" si="6">SUM(D13:D15)</f>
        <v>13</v>
      </c>
      <c r="E12" s="84">
        <f t="shared" ref="E12" si="7">SUM(E13:E15)</f>
        <v>63</v>
      </c>
      <c r="F12" s="84">
        <f t="shared" ref="F12" si="8">SUM(F13:F15)</f>
        <v>586</v>
      </c>
      <c r="G12" s="84">
        <f t="shared" ref="G12" si="9">SUM(G13:G15)</f>
        <v>582</v>
      </c>
      <c r="H12" s="14"/>
    </row>
    <row r="13" spans="1:18" ht="15" customHeight="1" x14ac:dyDescent="0.2">
      <c r="A13" s="187" t="s">
        <v>453</v>
      </c>
      <c r="B13" s="85">
        <v>217</v>
      </c>
      <c r="C13" s="85">
        <v>252</v>
      </c>
      <c r="D13" s="85">
        <v>13</v>
      </c>
      <c r="E13" s="85">
        <v>56</v>
      </c>
      <c r="F13" s="85">
        <v>562</v>
      </c>
      <c r="G13" s="85">
        <v>566</v>
      </c>
    </row>
    <row r="14" spans="1:18" ht="15" customHeight="1" x14ac:dyDescent="0.2">
      <c r="A14" s="187" t="s">
        <v>454</v>
      </c>
      <c r="B14" s="85">
        <v>1</v>
      </c>
      <c r="C14" s="85">
        <v>5</v>
      </c>
      <c r="D14" s="85">
        <v>0</v>
      </c>
      <c r="E14" s="85">
        <v>6</v>
      </c>
      <c r="F14" s="85">
        <v>15</v>
      </c>
      <c r="G14" s="85">
        <v>13</v>
      </c>
    </row>
    <row r="15" spans="1:18" ht="15" customHeight="1" x14ac:dyDescent="0.2">
      <c r="A15" s="187" t="s">
        <v>455</v>
      </c>
      <c r="B15" s="85">
        <v>4</v>
      </c>
      <c r="C15" s="85">
        <v>3</v>
      </c>
      <c r="D15" s="85">
        <v>0</v>
      </c>
      <c r="E15" s="85">
        <v>1</v>
      </c>
      <c r="F15" s="85">
        <v>9</v>
      </c>
      <c r="G15" s="85">
        <v>3</v>
      </c>
    </row>
    <row r="16" spans="1:18" ht="6.75" customHeight="1" x14ac:dyDescent="0.2">
      <c r="A16" s="13"/>
      <c r="B16" s="124"/>
      <c r="C16" s="124"/>
      <c r="D16" s="124"/>
      <c r="E16" s="124"/>
      <c r="F16" s="124"/>
      <c r="G16" s="124"/>
    </row>
    <row r="17" spans="1:22" s="15" customFormat="1" ht="15" customHeight="1" x14ac:dyDescent="0.2">
      <c r="A17" s="3" t="s">
        <v>457</v>
      </c>
      <c r="B17" s="84">
        <f>SUM(B18:B20)</f>
        <v>9</v>
      </c>
      <c r="C17" s="84">
        <f t="shared" ref="C17" si="10">SUM(C18:C20)</f>
        <v>27</v>
      </c>
      <c r="D17" s="84">
        <f t="shared" ref="D17" si="11">SUM(D18:D20)</f>
        <v>1</v>
      </c>
      <c r="E17" s="84">
        <f t="shared" ref="E17" si="12">SUM(E18:E20)</f>
        <v>5</v>
      </c>
      <c r="F17" s="84">
        <f t="shared" ref="F17" si="13">SUM(F18:F20)</f>
        <v>65</v>
      </c>
      <c r="G17" s="84">
        <f t="shared" ref="G17" si="14">SUM(G18:G20)</f>
        <v>58</v>
      </c>
      <c r="H17" s="14"/>
    </row>
    <row r="18" spans="1:22" ht="15" customHeight="1" x14ac:dyDescent="0.2">
      <c r="A18" s="187" t="s">
        <v>453</v>
      </c>
      <c r="B18" s="85">
        <v>9</v>
      </c>
      <c r="C18" s="85">
        <v>27</v>
      </c>
      <c r="D18" s="85">
        <v>1</v>
      </c>
      <c r="E18" s="85">
        <v>4</v>
      </c>
      <c r="F18" s="85">
        <v>65</v>
      </c>
      <c r="G18" s="85">
        <v>58</v>
      </c>
    </row>
    <row r="19" spans="1:22" ht="15" customHeight="1" x14ac:dyDescent="0.2">
      <c r="A19" s="187" t="s">
        <v>454</v>
      </c>
      <c r="B19" s="85">
        <v>0</v>
      </c>
      <c r="C19" s="85">
        <v>0</v>
      </c>
      <c r="D19" s="85">
        <v>0</v>
      </c>
      <c r="E19" s="85">
        <v>1</v>
      </c>
      <c r="F19" s="85">
        <v>0</v>
      </c>
      <c r="G19" s="85">
        <v>0</v>
      </c>
    </row>
    <row r="20" spans="1:22" ht="15" customHeight="1" x14ac:dyDescent="0.2">
      <c r="A20" s="187" t="s">
        <v>455</v>
      </c>
      <c r="B20" s="85">
        <v>0</v>
      </c>
      <c r="C20" s="85">
        <v>0</v>
      </c>
      <c r="D20" s="85">
        <v>0</v>
      </c>
      <c r="E20" s="85">
        <v>0</v>
      </c>
      <c r="F20" s="85">
        <v>0</v>
      </c>
      <c r="G20" s="85">
        <v>0</v>
      </c>
    </row>
    <row r="21" spans="1:22" ht="6.75" customHeight="1" x14ac:dyDescent="0.2">
      <c r="A21" s="13"/>
      <c r="B21" s="124"/>
      <c r="C21" s="124"/>
      <c r="D21" s="124"/>
      <c r="E21" s="124"/>
      <c r="F21" s="124"/>
      <c r="G21" s="124"/>
    </row>
    <row r="22" spans="1:22" s="15" customFormat="1" ht="15" customHeight="1" x14ac:dyDescent="0.2">
      <c r="A22" s="3" t="s">
        <v>458</v>
      </c>
      <c r="B22" s="84">
        <f>SUM(B23:B25)</f>
        <v>38</v>
      </c>
      <c r="C22" s="84">
        <f t="shared" ref="C22" si="15">SUM(C23:C25)</f>
        <v>54</v>
      </c>
      <c r="D22" s="84">
        <f t="shared" ref="D22" si="16">SUM(D23:D25)</f>
        <v>5</v>
      </c>
      <c r="E22" s="84">
        <f t="shared" ref="E22" si="17">SUM(E23:E25)</f>
        <v>9</v>
      </c>
      <c r="F22" s="84">
        <f t="shared" ref="F22" si="18">SUM(F23:F25)</f>
        <v>73</v>
      </c>
      <c r="G22" s="84">
        <f t="shared" ref="G22" si="19">SUM(G23:G25)</f>
        <v>78</v>
      </c>
      <c r="H22" s="14"/>
    </row>
    <row r="23" spans="1:22" ht="15" customHeight="1" x14ac:dyDescent="0.2">
      <c r="A23" s="187" t="s">
        <v>453</v>
      </c>
      <c r="B23" s="85">
        <v>38</v>
      </c>
      <c r="C23" s="85">
        <v>54</v>
      </c>
      <c r="D23" s="85">
        <v>5</v>
      </c>
      <c r="E23" s="85">
        <v>7</v>
      </c>
      <c r="F23" s="85">
        <v>70</v>
      </c>
      <c r="G23" s="85">
        <v>78</v>
      </c>
    </row>
    <row r="24" spans="1:22" ht="15" customHeight="1" x14ac:dyDescent="0.2">
      <c r="A24" s="187" t="s">
        <v>454</v>
      </c>
      <c r="B24" s="85">
        <v>0</v>
      </c>
      <c r="C24" s="85">
        <v>0</v>
      </c>
      <c r="D24" s="85">
        <v>0</v>
      </c>
      <c r="E24" s="85">
        <v>0</v>
      </c>
      <c r="F24" s="85">
        <v>0</v>
      </c>
      <c r="G24" s="85">
        <v>0</v>
      </c>
    </row>
    <row r="25" spans="1:22" ht="15" customHeight="1" thickBot="1" x14ac:dyDescent="0.25">
      <c r="A25" s="187" t="s">
        <v>455</v>
      </c>
      <c r="B25" s="85">
        <v>0</v>
      </c>
      <c r="C25" s="85">
        <v>0</v>
      </c>
      <c r="D25" s="85">
        <v>0</v>
      </c>
      <c r="E25" s="85">
        <v>2</v>
      </c>
      <c r="F25" s="85">
        <v>3</v>
      </c>
      <c r="G25" s="85">
        <v>0</v>
      </c>
    </row>
    <row r="26" spans="1:22" ht="42" customHeight="1" x14ac:dyDescent="0.2">
      <c r="A26" s="305" t="s">
        <v>459</v>
      </c>
      <c r="B26" s="305"/>
      <c r="C26" s="305"/>
      <c r="D26" s="305"/>
      <c r="E26" s="305"/>
      <c r="F26" s="305"/>
      <c r="G26" s="305"/>
    </row>
    <row r="27" spans="1:22" ht="15" customHeight="1" x14ac:dyDescent="0.2">
      <c r="A27" s="44" t="s">
        <v>293</v>
      </c>
      <c r="H27" s="1"/>
      <c r="I27" s="2"/>
      <c r="J27" s="2"/>
      <c r="K27" s="2"/>
      <c r="L27" s="2"/>
      <c r="M27" s="2"/>
      <c r="N27" s="2"/>
      <c r="O27" s="1"/>
      <c r="P27" s="2"/>
      <c r="Q27" s="2"/>
      <c r="R27" s="2"/>
      <c r="S27" s="2"/>
      <c r="T27" s="2"/>
      <c r="U27" s="2"/>
      <c r="V27" s="2"/>
    </row>
  </sheetData>
  <mergeCells count="2">
    <mergeCell ref="I2:I3"/>
    <mergeCell ref="A26:G26"/>
  </mergeCells>
  <hyperlinks>
    <hyperlink ref="I2" location="INDICE!A1" display="INDICE" xr:uid="{00000000-0004-0000-3400-000000000000}"/>
    <hyperlink ref="I2:I3" location="Contenido!A1" display="Contenido" xr:uid="{C91F6B06-FF87-41B5-873D-434F0727DB20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Hoja70">
    <tabColor rgb="FFC1C5C8"/>
    <pageSetUpPr fitToPage="1"/>
  </sheetPr>
  <dimension ref="A1:AE38"/>
  <sheetViews>
    <sheetView showGridLines="0" zoomScaleNormal="100" zoomScaleSheetLayoutView="100" workbookViewId="0">
      <selection activeCell="AD2" sqref="AD2:AD3"/>
    </sheetView>
  </sheetViews>
  <sheetFormatPr baseColWidth="10" defaultColWidth="11.42578125" defaultRowHeight="15" customHeight="1" x14ac:dyDescent="0.2"/>
  <cols>
    <col min="1" max="1" width="21.42578125" style="1" customWidth="1"/>
    <col min="2" max="7" width="5.7109375" style="1" customWidth="1"/>
    <col min="8" max="8" width="1.7109375" style="1" customWidth="1"/>
    <col min="9" max="14" width="5.7109375" style="1" customWidth="1"/>
    <col min="15" max="15" width="1.7109375" style="1" customWidth="1"/>
    <col min="16" max="21" width="5.7109375" style="1" customWidth="1"/>
    <col min="22" max="22" width="1.7109375" style="1" customWidth="1"/>
    <col min="23" max="28" width="5.7109375" style="1" customWidth="1"/>
    <col min="29" max="29" width="11.42578125" style="2"/>
    <col min="30" max="16384" width="11.42578125" style="13"/>
  </cols>
  <sheetData>
    <row r="1" spans="1:31" s="2" customFormat="1" ht="15" customHeight="1" x14ac:dyDescent="0.2">
      <c r="A1" s="156" t="s">
        <v>460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"/>
      <c r="AD1" s="1"/>
      <c r="AE1" s="1"/>
    </row>
    <row r="2" spans="1:31" s="2" customFormat="1" ht="15" customHeight="1" x14ac:dyDescent="0.2">
      <c r="A2" s="156" t="s">
        <v>448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"/>
      <c r="AD2" s="317" t="s">
        <v>0</v>
      </c>
      <c r="AE2" s="1"/>
    </row>
    <row r="3" spans="1:31" s="2" customFormat="1" ht="15" customHeight="1" x14ac:dyDescent="0.2">
      <c r="A3" s="156" t="s">
        <v>446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"/>
      <c r="AD3" s="317"/>
      <c r="AE3" s="1"/>
    </row>
    <row r="4" spans="1:31" s="2" customFormat="1" ht="15" customHeight="1" x14ac:dyDescent="0.2">
      <c r="A4" s="156" t="s">
        <v>194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"/>
      <c r="AD4" s="1"/>
      <c r="AE4" s="1"/>
    </row>
    <row r="5" spans="1:31" s="2" customFormat="1" ht="15" customHeight="1" x14ac:dyDescent="0.2">
      <c r="A5" s="156" t="s">
        <v>195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"/>
      <c r="AD5" s="1"/>
      <c r="AE5" s="1"/>
    </row>
    <row r="6" spans="1:31" s="2" customFormat="1" ht="18.75" customHeight="1" x14ac:dyDescent="0.2">
      <c r="A6" s="303" t="s">
        <v>225</v>
      </c>
      <c r="B6" s="162" t="s">
        <v>435</v>
      </c>
      <c r="C6" s="162"/>
      <c r="D6" s="162"/>
      <c r="E6" s="162"/>
      <c r="F6" s="162"/>
      <c r="G6" s="162"/>
      <c r="H6" s="81"/>
      <c r="I6" s="162" t="s">
        <v>436</v>
      </c>
      <c r="J6" s="162"/>
      <c r="K6" s="162"/>
      <c r="L6" s="162"/>
      <c r="M6" s="162"/>
      <c r="N6" s="162"/>
      <c r="O6" s="81"/>
      <c r="P6" s="162" t="s">
        <v>437</v>
      </c>
      <c r="Q6" s="162"/>
      <c r="R6" s="162"/>
      <c r="S6" s="162"/>
      <c r="T6" s="162"/>
      <c r="U6" s="162"/>
      <c r="V6" s="81"/>
      <c r="W6" s="162" t="s">
        <v>438</v>
      </c>
      <c r="X6" s="162"/>
      <c r="Y6" s="162"/>
      <c r="Z6" s="162"/>
      <c r="AA6" s="162"/>
      <c r="AB6" s="162"/>
      <c r="AC6" s="1"/>
      <c r="AD6" s="1"/>
      <c r="AE6" s="1"/>
    </row>
    <row r="7" spans="1:31" ht="18.75" customHeight="1" x14ac:dyDescent="0.2">
      <c r="A7" s="303"/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  <c r="V7" s="83"/>
      <c r="W7" s="82">
        <v>2018</v>
      </c>
      <c r="X7" s="83">
        <v>2019</v>
      </c>
      <c r="Y7" s="83">
        <v>2020</v>
      </c>
      <c r="Z7" s="83">
        <v>2021</v>
      </c>
      <c r="AA7" s="82">
        <v>2022</v>
      </c>
      <c r="AB7" s="83">
        <v>2023</v>
      </c>
    </row>
    <row r="8" spans="1:31" ht="9" customHeight="1" x14ac:dyDescent="0.2">
      <c r="A8" s="127"/>
      <c r="B8" s="128"/>
      <c r="C8" s="129"/>
      <c r="D8" s="129"/>
      <c r="E8" s="129"/>
      <c r="F8" s="129"/>
      <c r="G8" s="129"/>
      <c r="H8" s="129"/>
      <c r="I8" s="128"/>
      <c r="J8" s="129"/>
      <c r="K8" s="129"/>
      <c r="L8" s="129"/>
      <c r="M8" s="129"/>
      <c r="N8" s="129"/>
      <c r="O8" s="129"/>
      <c r="P8" s="128"/>
      <c r="Q8" s="129"/>
      <c r="R8" s="129"/>
      <c r="S8" s="129"/>
      <c r="T8" s="129"/>
      <c r="U8" s="129"/>
      <c r="V8" s="129"/>
      <c r="W8" s="128"/>
      <c r="X8" s="129"/>
      <c r="Y8" s="129"/>
      <c r="Z8" s="129"/>
      <c r="AA8" s="129"/>
      <c r="AB8" s="129"/>
    </row>
    <row r="9" spans="1:31" s="15" customFormat="1" ht="15" customHeight="1" x14ac:dyDescent="0.2">
      <c r="A9" s="11" t="s">
        <v>310</v>
      </c>
      <c r="B9" s="119">
        <f>SUM(B10:B36)</f>
        <v>6</v>
      </c>
      <c r="C9" s="119">
        <f t="shared" ref="C9:G9" si="0">SUM(C10:C36)</f>
        <v>17</v>
      </c>
      <c r="D9" s="119">
        <f t="shared" si="0"/>
        <v>0</v>
      </c>
      <c r="E9" s="119">
        <f t="shared" si="0"/>
        <v>2</v>
      </c>
      <c r="F9" s="119">
        <f t="shared" si="0"/>
        <v>28</v>
      </c>
      <c r="G9" s="119">
        <f t="shared" si="0"/>
        <v>21</v>
      </c>
      <c r="H9" s="119"/>
      <c r="I9" s="119">
        <f>SUM(I10:I36)</f>
        <v>222</v>
      </c>
      <c r="J9" s="119">
        <f t="shared" ref="J9" si="1">SUM(J10:J36)</f>
        <v>260</v>
      </c>
      <c r="K9" s="119">
        <f t="shared" ref="K9" si="2">SUM(K10:K36)</f>
        <v>13</v>
      </c>
      <c r="L9" s="119">
        <f t="shared" ref="L9" si="3">SUM(L10:L36)</f>
        <v>63</v>
      </c>
      <c r="M9" s="119">
        <f t="shared" ref="M9" si="4">SUM(M10:M36)</f>
        <v>586</v>
      </c>
      <c r="N9" s="119">
        <f t="shared" ref="N9" si="5">SUM(N10:N36)</f>
        <v>582</v>
      </c>
      <c r="O9" s="119"/>
      <c r="P9" s="119">
        <f>SUM(P10:P36)</f>
        <v>9</v>
      </c>
      <c r="Q9" s="119">
        <f t="shared" ref="Q9" si="6">SUM(Q10:Q36)</f>
        <v>27</v>
      </c>
      <c r="R9" s="119">
        <f t="shared" ref="R9" si="7">SUM(R10:R36)</f>
        <v>1</v>
      </c>
      <c r="S9" s="119">
        <f t="shared" ref="S9" si="8">SUM(S10:S36)</f>
        <v>5</v>
      </c>
      <c r="T9" s="119">
        <f t="shared" ref="T9" si="9">SUM(T10:T36)</f>
        <v>65</v>
      </c>
      <c r="U9" s="119">
        <f t="shared" ref="U9" si="10">SUM(U10:U36)</f>
        <v>58</v>
      </c>
      <c r="V9" s="119"/>
      <c r="W9" s="119">
        <f>SUM(W10:W36)</f>
        <v>38</v>
      </c>
      <c r="X9" s="119">
        <f t="shared" ref="X9" si="11">SUM(X10:X36)</f>
        <v>54</v>
      </c>
      <c r="Y9" s="119">
        <f t="shared" ref="Y9" si="12">SUM(Y10:Y36)</f>
        <v>5</v>
      </c>
      <c r="Z9" s="119">
        <f t="shared" ref="Z9" si="13">SUM(Z10:Z36)</f>
        <v>9</v>
      </c>
      <c r="AA9" s="119">
        <f t="shared" ref="AA9" si="14">SUM(AA10:AA36)</f>
        <v>73</v>
      </c>
      <c r="AB9" s="119">
        <f t="shared" ref="AB9" si="15">SUM(AB10:AB36)</f>
        <v>78</v>
      </c>
      <c r="AC9" s="14"/>
    </row>
    <row r="10" spans="1:31" ht="15" customHeight="1" x14ac:dyDescent="0.2">
      <c r="A10" s="32" t="s">
        <v>226</v>
      </c>
      <c r="B10" s="120">
        <v>2</v>
      </c>
      <c r="C10" s="120">
        <v>2</v>
      </c>
      <c r="D10" s="120">
        <v>0</v>
      </c>
      <c r="E10" s="120">
        <v>0</v>
      </c>
      <c r="F10" s="120">
        <v>0</v>
      </c>
      <c r="G10" s="120">
        <v>2</v>
      </c>
      <c r="H10" s="120"/>
      <c r="I10" s="120">
        <v>9</v>
      </c>
      <c r="J10" s="120">
        <v>26</v>
      </c>
      <c r="K10" s="120">
        <v>1</v>
      </c>
      <c r="L10" s="120">
        <v>3</v>
      </c>
      <c r="M10" s="120">
        <v>45</v>
      </c>
      <c r="N10" s="120">
        <v>22</v>
      </c>
      <c r="O10" s="120"/>
      <c r="P10" s="120">
        <v>0</v>
      </c>
      <c r="Q10" s="120">
        <v>0</v>
      </c>
      <c r="R10" s="120">
        <v>0</v>
      </c>
      <c r="S10" s="120">
        <v>0</v>
      </c>
      <c r="T10" s="120">
        <v>2</v>
      </c>
      <c r="U10" s="120">
        <v>2</v>
      </c>
      <c r="V10" s="120"/>
      <c r="W10" s="120">
        <v>0</v>
      </c>
      <c r="X10" s="120">
        <v>0</v>
      </c>
      <c r="Y10" s="120">
        <v>1</v>
      </c>
      <c r="Z10" s="120">
        <v>0</v>
      </c>
      <c r="AA10" s="120">
        <v>2</v>
      </c>
      <c r="AB10" s="120">
        <v>1</v>
      </c>
    </row>
    <row r="11" spans="1:31" ht="15" customHeight="1" x14ac:dyDescent="0.2">
      <c r="A11" s="32" t="s">
        <v>227</v>
      </c>
      <c r="B11" s="120">
        <v>0</v>
      </c>
      <c r="C11" s="120">
        <v>1</v>
      </c>
      <c r="D11" s="120">
        <v>0</v>
      </c>
      <c r="E11" s="120">
        <v>1</v>
      </c>
      <c r="F11" s="120">
        <v>0</v>
      </c>
      <c r="G11" s="120">
        <v>1</v>
      </c>
      <c r="H11" s="120"/>
      <c r="I11" s="120">
        <v>5</v>
      </c>
      <c r="J11" s="120">
        <v>15</v>
      </c>
      <c r="K11" s="120">
        <v>0</v>
      </c>
      <c r="L11" s="120">
        <v>2</v>
      </c>
      <c r="M11" s="120">
        <v>28</v>
      </c>
      <c r="N11" s="120">
        <v>30</v>
      </c>
      <c r="O11" s="120"/>
      <c r="P11" s="120">
        <v>0</v>
      </c>
      <c r="Q11" s="120">
        <v>2</v>
      </c>
      <c r="R11" s="120">
        <v>0</v>
      </c>
      <c r="S11" s="120">
        <v>2</v>
      </c>
      <c r="T11" s="120">
        <v>7</v>
      </c>
      <c r="U11" s="120">
        <v>10</v>
      </c>
      <c r="V11" s="120"/>
      <c r="W11" s="120">
        <v>3</v>
      </c>
      <c r="X11" s="120">
        <v>1</v>
      </c>
      <c r="Y11" s="120">
        <v>1</v>
      </c>
      <c r="Z11" s="120">
        <v>0</v>
      </c>
      <c r="AA11" s="120">
        <v>2</v>
      </c>
      <c r="AB11" s="120">
        <v>7</v>
      </c>
    </row>
    <row r="12" spans="1:31" ht="15" customHeight="1" x14ac:dyDescent="0.2">
      <c r="A12" s="32" t="s">
        <v>228</v>
      </c>
      <c r="B12" s="120">
        <v>0</v>
      </c>
      <c r="C12" s="120">
        <v>4</v>
      </c>
      <c r="D12" s="120">
        <v>0</v>
      </c>
      <c r="E12" s="120">
        <v>0</v>
      </c>
      <c r="F12" s="120">
        <v>4</v>
      </c>
      <c r="G12" s="120">
        <v>3</v>
      </c>
      <c r="H12" s="120"/>
      <c r="I12" s="120">
        <v>8</v>
      </c>
      <c r="J12" s="120">
        <v>8</v>
      </c>
      <c r="K12" s="120">
        <v>4</v>
      </c>
      <c r="L12" s="120">
        <v>2</v>
      </c>
      <c r="M12" s="120">
        <v>39</v>
      </c>
      <c r="N12" s="120">
        <v>25</v>
      </c>
      <c r="O12" s="120"/>
      <c r="P12" s="120">
        <v>0</v>
      </c>
      <c r="Q12" s="120">
        <v>0</v>
      </c>
      <c r="R12" s="120">
        <v>0</v>
      </c>
      <c r="S12" s="120">
        <v>0</v>
      </c>
      <c r="T12" s="120">
        <v>5</v>
      </c>
      <c r="U12" s="120">
        <v>0</v>
      </c>
      <c r="V12" s="120"/>
      <c r="W12" s="120">
        <v>1</v>
      </c>
      <c r="X12" s="120">
        <v>3</v>
      </c>
      <c r="Y12" s="120">
        <v>0</v>
      </c>
      <c r="Z12" s="120">
        <v>0</v>
      </c>
      <c r="AA12" s="120">
        <v>2</v>
      </c>
      <c r="AB12" s="120">
        <v>0</v>
      </c>
    </row>
    <row r="13" spans="1:31" ht="15" customHeight="1" x14ac:dyDescent="0.2">
      <c r="A13" s="32" t="s">
        <v>229</v>
      </c>
      <c r="B13" s="120">
        <v>0</v>
      </c>
      <c r="C13" s="120">
        <v>1</v>
      </c>
      <c r="D13" s="120">
        <v>0</v>
      </c>
      <c r="E13" s="120">
        <v>0</v>
      </c>
      <c r="F13" s="120">
        <v>4</v>
      </c>
      <c r="G13" s="120">
        <v>0</v>
      </c>
      <c r="H13" s="120"/>
      <c r="I13" s="120">
        <v>10</v>
      </c>
      <c r="J13" s="120">
        <v>14</v>
      </c>
      <c r="K13" s="120">
        <v>1</v>
      </c>
      <c r="L13" s="120">
        <v>2</v>
      </c>
      <c r="M13" s="120">
        <v>34</v>
      </c>
      <c r="N13" s="120">
        <v>160</v>
      </c>
      <c r="O13" s="120"/>
      <c r="P13" s="120">
        <v>0</v>
      </c>
      <c r="Q13" s="120">
        <v>0</v>
      </c>
      <c r="R13" s="120">
        <v>0</v>
      </c>
      <c r="S13" s="120">
        <v>0</v>
      </c>
      <c r="T13" s="120">
        <v>6</v>
      </c>
      <c r="U13" s="120">
        <v>0</v>
      </c>
      <c r="V13" s="120"/>
      <c r="W13" s="120">
        <v>1</v>
      </c>
      <c r="X13" s="120">
        <v>1</v>
      </c>
      <c r="Y13" s="120">
        <v>1</v>
      </c>
      <c r="Z13" s="120">
        <v>0</v>
      </c>
      <c r="AA13" s="120">
        <v>4</v>
      </c>
      <c r="AB13" s="120">
        <v>9</v>
      </c>
    </row>
    <row r="14" spans="1:31" ht="15" customHeight="1" x14ac:dyDescent="0.2">
      <c r="A14" s="32" t="s">
        <v>230</v>
      </c>
      <c r="B14" s="120">
        <v>0</v>
      </c>
      <c r="C14" s="120">
        <v>0</v>
      </c>
      <c r="D14" s="120">
        <v>0</v>
      </c>
      <c r="E14" s="120">
        <v>0</v>
      </c>
      <c r="F14" s="120">
        <v>0</v>
      </c>
      <c r="G14" s="120">
        <v>1</v>
      </c>
      <c r="H14" s="120"/>
      <c r="I14" s="120">
        <v>1</v>
      </c>
      <c r="J14" s="120">
        <v>2</v>
      </c>
      <c r="K14" s="120">
        <v>0</v>
      </c>
      <c r="L14" s="120">
        <v>2</v>
      </c>
      <c r="M14" s="120">
        <v>8</v>
      </c>
      <c r="N14" s="120">
        <v>6</v>
      </c>
      <c r="O14" s="120"/>
      <c r="P14" s="120">
        <v>0</v>
      </c>
      <c r="Q14" s="120">
        <v>0</v>
      </c>
      <c r="R14" s="120">
        <v>0</v>
      </c>
      <c r="S14" s="120">
        <v>0</v>
      </c>
      <c r="T14" s="120">
        <v>1</v>
      </c>
      <c r="U14" s="120">
        <v>0</v>
      </c>
      <c r="V14" s="120"/>
      <c r="W14" s="120">
        <v>1</v>
      </c>
      <c r="X14" s="120">
        <v>0</v>
      </c>
      <c r="Y14" s="120">
        <v>0</v>
      </c>
      <c r="Z14" s="120">
        <v>0</v>
      </c>
      <c r="AA14" s="120">
        <v>0</v>
      </c>
      <c r="AB14" s="120">
        <v>0</v>
      </c>
    </row>
    <row r="15" spans="1:31" ht="15" customHeight="1" x14ac:dyDescent="0.2">
      <c r="A15" s="32" t="s">
        <v>231</v>
      </c>
      <c r="B15" s="120">
        <v>0</v>
      </c>
      <c r="C15" s="120">
        <v>0</v>
      </c>
      <c r="D15" s="120">
        <v>0</v>
      </c>
      <c r="E15" s="120">
        <v>0</v>
      </c>
      <c r="F15" s="120">
        <v>0</v>
      </c>
      <c r="G15" s="120">
        <v>1</v>
      </c>
      <c r="H15" s="120"/>
      <c r="I15" s="120">
        <v>16</v>
      </c>
      <c r="J15" s="120">
        <v>4</v>
      </c>
      <c r="K15" s="120">
        <v>0</v>
      </c>
      <c r="L15" s="120">
        <v>1</v>
      </c>
      <c r="M15" s="120">
        <v>34</v>
      </c>
      <c r="N15" s="120">
        <v>17</v>
      </c>
      <c r="O15" s="120"/>
      <c r="P15" s="120">
        <v>1</v>
      </c>
      <c r="Q15" s="120">
        <v>1</v>
      </c>
      <c r="R15" s="120">
        <v>0</v>
      </c>
      <c r="S15" s="120">
        <v>0</v>
      </c>
      <c r="T15" s="120">
        <v>0</v>
      </c>
      <c r="U15" s="120">
        <v>0</v>
      </c>
      <c r="V15" s="120"/>
      <c r="W15" s="120">
        <v>1</v>
      </c>
      <c r="X15" s="120">
        <v>10</v>
      </c>
      <c r="Y15" s="120">
        <v>0</v>
      </c>
      <c r="Z15" s="120">
        <v>0</v>
      </c>
      <c r="AA15" s="120">
        <v>3</v>
      </c>
      <c r="AB15" s="120">
        <v>5</v>
      </c>
    </row>
    <row r="16" spans="1:31" ht="15" customHeight="1" x14ac:dyDescent="0.2">
      <c r="A16" s="32" t="s">
        <v>232</v>
      </c>
      <c r="B16" s="120">
        <v>0</v>
      </c>
      <c r="C16" s="120">
        <v>0</v>
      </c>
      <c r="D16" s="120">
        <v>0</v>
      </c>
      <c r="E16" s="120">
        <v>0</v>
      </c>
      <c r="F16" s="120">
        <v>0</v>
      </c>
      <c r="G16" s="120">
        <v>0</v>
      </c>
      <c r="H16" s="120"/>
      <c r="I16" s="120">
        <v>0</v>
      </c>
      <c r="J16" s="120">
        <v>2</v>
      </c>
      <c r="K16" s="120">
        <v>0</v>
      </c>
      <c r="L16" s="120">
        <v>1</v>
      </c>
      <c r="M16" s="120">
        <v>2</v>
      </c>
      <c r="N16" s="120">
        <v>4</v>
      </c>
      <c r="O16" s="120"/>
      <c r="P16" s="120">
        <v>0</v>
      </c>
      <c r="Q16" s="120">
        <v>0</v>
      </c>
      <c r="R16" s="120">
        <v>0</v>
      </c>
      <c r="S16" s="120">
        <v>0</v>
      </c>
      <c r="T16" s="120">
        <v>0</v>
      </c>
      <c r="U16" s="120">
        <v>0</v>
      </c>
      <c r="V16" s="120"/>
      <c r="W16" s="120">
        <v>0</v>
      </c>
      <c r="X16" s="120">
        <v>3</v>
      </c>
      <c r="Y16" s="120">
        <v>0</v>
      </c>
      <c r="Z16" s="120">
        <v>0</v>
      </c>
      <c r="AA16" s="120">
        <v>0</v>
      </c>
      <c r="AB16" s="120">
        <v>0</v>
      </c>
    </row>
    <row r="17" spans="1:28" ht="15" customHeight="1" x14ac:dyDescent="0.2">
      <c r="A17" s="32" t="s">
        <v>233</v>
      </c>
      <c r="B17" s="120">
        <v>0</v>
      </c>
      <c r="C17" s="120">
        <v>2</v>
      </c>
      <c r="D17" s="120">
        <v>0</v>
      </c>
      <c r="E17" s="120">
        <v>1</v>
      </c>
      <c r="F17" s="120">
        <v>1</v>
      </c>
      <c r="G17" s="120">
        <v>2</v>
      </c>
      <c r="H17" s="120"/>
      <c r="I17" s="120">
        <v>21</v>
      </c>
      <c r="J17" s="120">
        <v>24</v>
      </c>
      <c r="K17" s="120">
        <v>1</v>
      </c>
      <c r="L17" s="120">
        <v>7</v>
      </c>
      <c r="M17" s="120">
        <v>60</v>
      </c>
      <c r="N17" s="120">
        <v>41</v>
      </c>
      <c r="O17" s="120"/>
      <c r="P17" s="120">
        <v>0</v>
      </c>
      <c r="Q17" s="120">
        <v>7</v>
      </c>
      <c r="R17" s="120">
        <v>1</v>
      </c>
      <c r="S17" s="120">
        <v>1</v>
      </c>
      <c r="T17" s="120">
        <v>8</v>
      </c>
      <c r="U17" s="120">
        <v>9</v>
      </c>
      <c r="V17" s="120"/>
      <c r="W17" s="120">
        <v>2</v>
      </c>
      <c r="X17" s="120">
        <v>10</v>
      </c>
      <c r="Y17" s="120">
        <v>2</v>
      </c>
      <c r="Z17" s="120">
        <v>0</v>
      </c>
      <c r="AA17" s="120">
        <v>9</v>
      </c>
      <c r="AB17" s="120">
        <v>6</v>
      </c>
    </row>
    <row r="18" spans="1:28" ht="15" customHeight="1" x14ac:dyDescent="0.2">
      <c r="A18" s="32" t="s">
        <v>234</v>
      </c>
      <c r="B18" s="120">
        <v>0</v>
      </c>
      <c r="C18" s="120">
        <v>1</v>
      </c>
      <c r="D18" s="120">
        <v>0</v>
      </c>
      <c r="E18" s="120">
        <v>0</v>
      </c>
      <c r="F18" s="120">
        <v>0</v>
      </c>
      <c r="G18" s="120">
        <v>0</v>
      </c>
      <c r="H18" s="120"/>
      <c r="I18" s="120">
        <v>7</v>
      </c>
      <c r="J18" s="120">
        <v>8</v>
      </c>
      <c r="K18" s="120">
        <v>0</v>
      </c>
      <c r="L18" s="120">
        <v>5</v>
      </c>
      <c r="M18" s="120">
        <v>20</v>
      </c>
      <c r="N18" s="120">
        <v>24</v>
      </c>
      <c r="O18" s="120"/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2</v>
      </c>
      <c r="V18" s="120"/>
      <c r="W18" s="120">
        <v>2</v>
      </c>
      <c r="X18" s="120">
        <v>1</v>
      </c>
      <c r="Y18" s="120">
        <v>0</v>
      </c>
      <c r="Z18" s="120">
        <v>1</v>
      </c>
      <c r="AA18" s="120">
        <v>2</v>
      </c>
      <c r="AB18" s="120">
        <v>3</v>
      </c>
    </row>
    <row r="19" spans="1:28" ht="15" customHeight="1" x14ac:dyDescent="0.2">
      <c r="A19" s="32" t="s">
        <v>235</v>
      </c>
      <c r="B19" s="120">
        <v>0</v>
      </c>
      <c r="C19" s="120">
        <v>0</v>
      </c>
      <c r="D19" s="120">
        <v>0</v>
      </c>
      <c r="E19" s="120">
        <v>0</v>
      </c>
      <c r="F19" s="120">
        <v>6</v>
      </c>
      <c r="G19" s="120">
        <v>1</v>
      </c>
      <c r="H19" s="120"/>
      <c r="I19" s="120">
        <v>21</v>
      </c>
      <c r="J19" s="120">
        <v>15</v>
      </c>
      <c r="K19" s="120">
        <v>0</v>
      </c>
      <c r="L19" s="120">
        <v>5</v>
      </c>
      <c r="M19" s="120">
        <v>30</v>
      </c>
      <c r="N19" s="120">
        <v>14</v>
      </c>
      <c r="O19" s="120"/>
      <c r="P19" s="120">
        <v>0</v>
      </c>
      <c r="Q19" s="120">
        <v>1</v>
      </c>
      <c r="R19" s="120">
        <v>0</v>
      </c>
      <c r="S19" s="120">
        <v>0</v>
      </c>
      <c r="T19" s="120">
        <v>4</v>
      </c>
      <c r="U19" s="120">
        <v>2</v>
      </c>
      <c r="V19" s="120"/>
      <c r="W19" s="120">
        <v>4</v>
      </c>
      <c r="X19" s="120">
        <v>3</v>
      </c>
      <c r="Y19" s="120">
        <v>0</v>
      </c>
      <c r="Z19" s="120">
        <v>2</v>
      </c>
      <c r="AA19" s="120">
        <v>1</v>
      </c>
      <c r="AB19" s="120">
        <v>0</v>
      </c>
    </row>
    <row r="20" spans="1:28" ht="15" customHeight="1" x14ac:dyDescent="0.2">
      <c r="A20" s="32" t="s">
        <v>236</v>
      </c>
      <c r="B20" s="120">
        <v>0</v>
      </c>
      <c r="C20" s="120">
        <v>0</v>
      </c>
      <c r="D20" s="120">
        <v>0</v>
      </c>
      <c r="E20" s="120">
        <v>0</v>
      </c>
      <c r="F20" s="120">
        <v>0</v>
      </c>
      <c r="G20" s="120">
        <v>0</v>
      </c>
      <c r="H20" s="120"/>
      <c r="I20" s="120">
        <v>8</v>
      </c>
      <c r="J20" s="120">
        <v>9</v>
      </c>
      <c r="K20" s="120">
        <v>0</v>
      </c>
      <c r="L20" s="120">
        <v>2</v>
      </c>
      <c r="M20" s="120">
        <v>9</v>
      </c>
      <c r="N20" s="120">
        <v>9</v>
      </c>
      <c r="O20" s="120"/>
      <c r="P20" s="120">
        <v>0</v>
      </c>
      <c r="Q20" s="120">
        <v>0</v>
      </c>
      <c r="R20" s="120">
        <v>0</v>
      </c>
      <c r="S20" s="120">
        <v>0</v>
      </c>
      <c r="T20" s="120">
        <v>0</v>
      </c>
      <c r="U20" s="120">
        <v>0</v>
      </c>
      <c r="V20" s="120"/>
      <c r="W20" s="120">
        <v>0</v>
      </c>
      <c r="X20" s="120">
        <v>0</v>
      </c>
      <c r="Y20" s="120">
        <v>0</v>
      </c>
      <c r="Z20" s="120">
        <v>0</v>
      </c>
      <c r="AA20" s="120">
        <v>2</v>
      </c>
      <c r="AB20" s="120">
        <v>7</v>
      </c>
    </row>
    <row r="21" spans="1:28" ht="15" customHeight="1" x14ac:dyDescent="0.2">
      <c r="A21" s="32" t="s">
        <v>237</v>
      </c>
      <c r="B21" s="120">
        <v>1</v>
      </c>
      <c r="C21" s="120">
        <v>0</v>
      </c>
      <c r="D21" s="120">
        <v>0</v>
      </c>
      <c r="E21" s="120">
        <v>0</v>
      </c>
      <c r="F21" s="120">
        <v>1</v>
      </c>
      <c r="G21" s="120">
        <v>0</v>
      </c>
      <c r="H21" s="120"/>
      <c r="I21" s="120">
        <v>23</v>
      </c>
      <c r="J21" s="120">
        <v>10</v>
      </c>
      <c r="K21" s="120">
        <v>0</v>
      </c>
      <c r="L21" s="120">
        <v>3</v>
      </c>
      <c r="M21" s="120">
        <v>50</v>
      </c>
      <c r="N21" s="120">
        <v>48</v>
      </c>
      <c r="O21" s="120"/>
      <c r="P21" s="120">
        <v>3</v>
      </c>
      <c r="Q21" s="120">
        <v>2</v>
      </c>
      <c r="R21" s="120">
        <v>0</v>
      </c>
      <c r="S21" s="120">
        <v>0</v>
      </c>
      <c r="T21" s="120">
        <v>13</v>
      </c>
      <c r="U21" s="120">
        <v>6</v>
      </c>
      <c r="V21" s="120"/>
      <c r="W21" s="120">
        <v>3</v>
      </c>
      <c r="X21" s="120">
        <v>3</v>
      </c>
      <c r="Y21" s="120">
        <v>0</v>
      </c>
      <c r="Z21" s="120">
        <v>3</v>
      </c>
      <c r="AA21" s="120">
        <v>12</v>
      </c>
      <c r="AB21" s="120">
        <v>6</v>
      </c>
    </row>
    <row r="22" spans="1:28" ht="15" customHeight="1" x14ac:dyDescent="0.2">
      <c r="A22" s="32" t="s">
        <v>238</v>
      </c>
      <c r="B22" s="120">
        <v>0</v>
      </c>
      <c r="C22" s="120">
        <v>0</v>
      </c>
      <c r="D22" s="120">
        <v>0</v>
      </c>
      <c r="E22" s="120">
        <v>0</v>
      </c>
      <c r="F22" s="120">
        <v>2</v>
      </c>
      <c r="G22" s="120">
        <v>2</v>
      </c>
      <c r="H22" s="120"/>
      <c r="I22" s="120">
        <v>4</v>
      </c>
      <c r="J22" s="120">
        <v>7</v>
      </c>
      <c r="K22" s="120">
        <v>0</v>
      </c>
      <c r="L22" s="120">
        <v>0</v>
      </c>
      <c r="M22" s="120">
        <v>9</v>
      </c>
      <c r="N22" s="120">
        <v>8</v>
      </c>
      <c r="O22" s="120"/>
      <c r="P22" s="120">
        <v>0</v>
      </c>
      <c r="Q22" s="120">
        <v>2</v>
      </c>
      <c r="R22" s="120">
        <v>0</v>
      </c>
      <c r="S22" s="120">
        <v>0</v>
      </c>
      <c r="T22" s="120">
        <v>0</v>
      </c>
      <c r="U22" s="120">
        <v>1</v>
      </c>
      <c r="V22" s="120"/>
      <c r="W22" s="120">
        <v>4</v>
      </c>
      <c r="X22" s="120">
        <v>0</v>
      </c>
      <c r="Y22" s="120">
        <v>0</v>
      </c>
      <c r="Z22" s="120">
        <v>0</v>
      </c>
      <c r="AA22" s="120">
        <v>2</v>
      </c>
      <c r="AB22" s="120">
        <v>1</v>
      </c>
    </row>
    <row r="23" spans="1:28" ht="15" customHeight="1" x14ac:dyDescent="0.2">
      <c r="A23" s="32" t="s">
        <v>239</v>
      </c>
      <c r="B23" s="120">
        <v>2</v>
      </c>
      <c r="C23" s="120">
        <v>0</v>
      </c>
      <c r="D23" s="120">
        <v>0</v>
      </c>
      <c r="E23" s="120">
        <v>0</v>
      </c>
      <c r="F23" s="120">
        <v>4</v>
      </c>
      <c r="G23" s="120">
        <v>4</v>
      </c>
      <c r="H23" s="120"/>
      <c r="I23" s="120">
        <v>13</v>
      </c>
      <c r="J23" s="120">
        <v>14</v>
      </c>
      <c r="K23" s="120">
        <v>2</v>
      </c>
      <c r="L23" s="120">
        <v>1</v>
      </c>
      <c r="M23" s="120">
        <v>33</v>
      </c>
      <c r="N23" s="120">
        <v>26</v>
      </c>
      <c r="O23" s="120"/>
      <c r="P23" s="120">
        <v>0</v>
      </c>
      <c r="Q23" s="120">
        <v>3</v>
      </c>
      <c r="R23" s="120">
        <v>0</v>
      </c>
      <c r="S23" s="120">
        <v>0</v>
      </c>
      <c r="T23" s="120">
        <v>7</v>
      </c>
      <c r="U23" s="120">
        <v>9</v>
      </c>
      <c r="V23" s="120"/>
      <c r="W23" s="120">
        <v>1</v>
      </c>
      <c r="X23" s="120">
        <v>1</v>
      </c>
      <c r="Y23" s="120">
        <v>0</v>
      </c>
      <c r="Z23" s="120">
        <v>0</v>
      </c>
      <c r="AA23" s="120">
        <v>2</v>
      </c>
      <c r="AB23" s="120">
        <v>2</v>
      </c>
    </row>
    <row r="24" spans="1:28" ht="15" customHeight="1" x14ac:dyDescent="0.2">
      <c r="A24" s="32" t="s">
        <v>240</v>
      </c>
      <c r="B24" s="120">
        <v>0</v>
      </c>
      <c r="C24" s="120">
        <v>0</v>
      </c>
      <c r="D24" s="120">
        <v>0</v>
      </c>
      <c r="E24" s="120">
        <v>0</v>
      </c>
      <c r="F24" s="120">
        <v>0</v>
      </c>
      <c r="G24" s="120">
        <v>2</v>
      </c>
      <c r="H24" s="120"/>
      <c r="I24" s="120">
        <v>3</v>
      </c>
      <c r="J24" s="120">
        <v>4</v>
      </c>
      <c r="K24" s="120">
        <v>0</v>
      </c>
      <c r="L24" s="120">
        <v>0</v>
      </c>
      <c r="M24" s="120">
        <v>9</v>
      </c>
      <c r="N24" s="120">
        <v>14</v>
      </c>
      <c r="O24" s="120"/>
      <c r="P24" s="120">
        <v>0</v>
      </c>
      <c r="Q24" s="120">
        <v>0</v>
      </c>
      <c r="R24" s="120">
        <v>0</v>
      </c>
      <c r="S24" s="120">
        <v>0</v>
      </c>
      <c r="T24" s="120">
        <v>0</v>
      </c>
      <c r="U24" s="120">
        <v>1</v>
      </c>
      <c r="V24" s="120"/>
      <c r="W24" s="120">
        <v>1</v>
      </c>
      <c r="X24" s="120">
        <v>0</v>
      </c>
      <c r="Y24" s="120">
        <v>0</v>
      </c>
      <c r="Z24" s="120">
        <v>0</v>
      </c>
      <c r="AA24" s="120">
        <v>0</v>
      </c>
      <c r="AB24" s="120">
        <v>5</v>
      </c>
    </row>
    <row r="25" spans="1:28" ht="15" customHeight="1" x14ac:dyDescent="0.2">
      <c r="A25" s="32" t="s">
        <v>241</v>
      </c>
      <c r="B25" s="120">
        <v>0</v>
      </c>
      <c r="C25" s="120">
        <v>2</v>
      </c>
      <c r="D25" s="120">
        <v>0</v>
      </c>
      <c r="E25" s="120">
        <v>0</v>
      </c>
      <c r="F25" s="120">
        <v>1</v>
      </c>
      <c r="G25" s="120">
        <v>0</v>
      </c>
      <c r="H25" s="120"/>
      <c r="I25" s="120">
        <v>4</v>
      </c>
      <c r="J25" s="120">
        <v>12</v>
      </c>
      <c r="K25" s="120">
        <v>2</v>
      </c>
      <c r="L25" s="120">
        <v>2</v>
      </c>
      <c r="M25" s="120">
        <v>15</v>
      </c>
      <c r="N25" s="120">
        <v>23</v>
      </c>
      <c r="O25" s="120"/>
      <c r="P25" s="120">
        <v>0</v>
      </c>
      <c r="Q25" s="120">
        <v>7</v>
      </c>
      <c r="R25" s="120">
        <v>0</v>
      </c>
      <c r="S25" s="120">
        <v>1</v>
      </c>
      <c r="T25" s="120">
        <v>0</v>
      </c>
      <c r="U25" s="120">
        <v>2</v>
      </c>
      <c r="V25" s="120"/>
      <c r="W25" s="120">
        <v>0</v>
      </c>
      <c r="X25" s="120">
        <v>3</v>
      </c>
      <c r="Y25" s="120">
        <v>0</v>
      </c>
      <c r="Z25" s="120">
        <v>0</v>
      </c>
      <c r="AA25" s="120">
        <v>0</v>
      </c>
      <c r="AB25" s="120">
        <v>1</v>
      </c>
    </row>
    <row r="26" spans="1:28" ht="15" customHeight="1" x14ac:dyDescent="0.2">
      <c r="A26" s="32" t="s">
        <v>242</v>
      </c>
      <c r="B26" s="120">
        <v>0</v>
      </c>
      <c r="C26" s="120">
        <v>0</v>
      </c>
      <c r="D26" s="120">
        <v>0</v>
      </c>
      <c r="E26" s="120">
        <v>0</v>
      </c>
      <c r="F26" s="120">
        <v>0</v>
      </c>
      <c r="G26" s="120">
        <v>0</v>
      </c>
      <c r="H26" s="120"/>
      <c r="I26" s="120">
        <v>2</v>
      </c>
      <c r="J26" s="120">
        <v>5</v>
      </c>
      <c r="K26" s="120">
        <v>0</v>
      </c>
      <c r="L26" s="120">
        <v>9</v>
      </c>
      <c r="M26" s="120">
        <v>18</v>
      </c>
      <c r="N26" s="120">
        <v>12</v>
      </c>
      <c r="O26" s="120"/>
      <c r="P26" s="120">
        <v>0</v>
      </c>
      <c r="Q26" s="120">
        <v>0</v>
      </c>
      <c r="R26" s="120">
        <v>0</v>
      </c>
      <c r="S26" s="120">
        <v>0</v>
      </c>
      <c r="T26" s="120">
        <v>0</v>
      </c>
      <c r="U26" s="120">
        <v>0</v>
      </c>
      <c r="V26" s="120"/>
      <c r="W26" s="120">
        <v>0</v>
      </c>
      <c r="X26" s="120">
        <v>2</v>
      </c>
      <c r="Y26" s="120">
        <v>0</v>
      </c>
      <c r="Z26" s="120">
        <v>1</v>
      </c>
      <c r="AA26" s="120">
        <v>0</v>
      </c>
      <c r="AB26" s="120">
        <v>1</v>
      </c>
    </row>
    <row r="27" spans="1:28" ht="15" customHeight="1" x14ac:dyDescent="0.2">
      <c r="A27" s="32" t="s">
        <v>243</v>
      </c>
      <c r="B27" s="120">
        <v>0</v>
      </c>
      <c r="C27" s="120">
        <v>0</v>
      </c>
      <c r="D27" s="120">
        <v>0</v>
      </c>
      <c r="E27" s="120">
        <v>0</v>
      </c>
      <c r="F27" s="120">
        <v>0</v>
      </c>
      <c r="G27" s="120">
        <v>0</v>
      </c>
      <c r="H27" s="120"/>
      <c r="I27" s="120">
        <v>7</v>
      </c>
      <c r="J27" s="120">
        <v>6</v>
      </c>
      <c r="K27" s="120">
        <v>0</v>
      </c>
      <c r="L27" s="120">
        <v>1</v>
      </c>
      <c r="M27" s="120">
        <v>8</v>
      </c>
      <c r="N27" s="120">
        <v>12</v>
      </c>
      <c r="O27" s="120"/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/>
      <c r="W27" s="120">
        <v>1</v>
      </c>
      <c r="X27" s="120">
        <v>4</v>
      </c>
      <c r="Y27" s="120">
        <v>0</v>
      </c>
      <c r="Z27" s="120">
        <v>1</v>
      </c>
      <c r="AA27" s="120">
        <v>0</v>
      </c>
      <c r="AB27" s="120">
        <v>1</v>
      </c>
    </row>
    <row r="28" spans="1:28" ht="15" customHeight="1" x14ac:dyDescent="0.2">
      <c r="A28" s="32" t="s">
        <v>244</v>
      </c>
      <c r="B28" s="120">
        <v>0</v>
      </c>
      <c r="C28" s="120">
        <v>0</v>
      </c>
      <c r="D28" s="120">
        <v>0</v>
      </c>
      <c r="E28" s="120">
        <v>0</v>
      </c>
      <c r="F28" s="120">
        <v>1</v>
      </c>
      <c r="G28" s="120">
        <v>0</v>
      </c>
      <c r="H28" s="120"/>
      <c r="I28" s="120">
        <v>0</v>
      </c>
      <c r="J28" s="120">
        <v>2</v>
      </c>
      <c r="K28" s="120">
        <v>0</v>
      </c>
      <c r="L28" s="120">
        <v>1</v>
      </c>
      <c r="M28" s="120">
        <v>13</v>
      </c>
      <c r="N28" s="120">
        <v>4</v>
      </c>
      <c r="O28" s="120"/>
      <c r="P28" s="120">
        <v>0</v>
      </c>
      <c r="Q28" s="120">
        <v>0</v>
      </c>
      <c r="R28" s="120">
        <v>0</v>
      </c>
      <c r="S28" s="120">
        <v>0</v>
      </c>
      <c r="T28" s="120">
        <v>0</v>
      </c>
      <c r="U28" s="120">
        <v>0</v>
      </c>
      <c r="V28" s="120"/>
      <c r="W28" s="120">
        <v>1</v>
      </c>
      <c r="X28" s="120">
        <v>3</v>
      </c>
      <c r="Y28" s="120">
        <v>0</v>
      </c>
      <c r="Z28" s="120">
        <v>0</v>
      </c>
      <c r="AA28" s="120">
        <v>7</v>
      </c>
      <c r="AB28" s="120">
        <v>0</v>
      </c>
    </row>
    <row r="29" spans="1:28" ht="15" customHeight="1" x14ac:dyDescent="0.2">
      <c r="A29" s="32" t="s">
        <v>245</v>
      </c>
      <c r="B29" s="120">
        <v>0</v>
      </c>
      <c r="C29" s="120">
        <v>2</v>
      </c>
      <c r="D29" s="120">
        <v>0</v>
      </c>
      <c r="E29" s="120">
        <v>0</v>
      </c>
      <c r="F29" s="120">
        <v>1</v>
      </c>
      <c r="G29" s="120">
        <v>0</v>
      </c>
      <c r="H29" s="120"/>
      <c r="I29" s="120">
        <v>11</v>
      </c>
      <c r="J29" s="120">
        <v>12</v>
      </c>
      <c r="K29" s="120">
        <v>2</v>
      </c>
      <c r="L29" s="120">
        <v>6</v>
      </c>
      <c r="M29" s="120">
        <v>21</v>
      </c>
      <c r="N29" s="120">
        <v>17</v>
      </c>
      <c r="O29" s="120"/>
      <c r="P29" s="120">
        <v>1</v>
      </c>
      <c r="Q29" s="120">
        <v>0</v>
      </c>
      <c r="R29" s="120">
        <v>0</v>
      </c>
      <c r="S29" s="120">
        <v>0</v>
      </c>
      <c r="T29" s="120">
        <v>4</v>
      </c>
      <c r="U29" s="120">
        <v>1</v>
      </c>
      <c r="V29" s="120"/>
      <c r="W29" s="120">
        <v>6</v>
      </c>
      <c r="X29" s="120">
        <v>1</v>
      </c>
      <c r="Y29" s="120">
        <v>0</v>
      </c>
      <c r="Z29" s="120">
        <v>0</v>
      </c>
      <c r="AA29" s="120">
        <v>0</v>
      </c>
      <c r="AB29" s="120">
        <v>15</v>
      </c>
    </row>
    <row r="30" spans="1:28" ht="15" customHeight="1" x14ac:dyDescent="0.2">
      <c r="A30" s="32" t="s">
        <v>246</v>
      </c>
      <c r="B30" s="120">
        <v>0</v>
      </c>
      <c r="C30" s="120">
        <v>0</v>
      </c>
      <c r="D30" s="120">
        <v>0</v>
      </c>
      <c r="E30" s="120">
        <v>0</v>
      </c>
      <c r="F30" s="120">
        <v>1</v>
      </c>
      <c r="G30" s="120">
        <v>0</v>
      </c>
      <c r="H30" s="120"/>
      <c r="I30" s="120">
        <v>11</v>
      </c>
      <c r="J30" s="120">
        <v>12</v>
      </c>
      <c r="K30" s="120">
        <v>0</v>
      </c>
      <c r="L30" s="120">
        <v>2</v>
      </c>
      <c r="M30" s="120">
        <v>23</v>
      </c>
      <c r="N30" s="120">
        <v>20</v>
      </c>
      <c r="O30" s="120"/>
      <c r="P30" s="120">
        <v>0</v>
      </c>
      <c r="Q30" s="120">
        <v>1</v>
      </c>
      <c r="R30" s="120">
        <v>0</v>
      </c>
      <c r="S30" s="120">
        <v>0</v>
      </c>
      <c r="T30" s="120">
        <v>1</v>
      </c>
      <c r="U30" s="120">
        <v>5</v>
      </c>
      <c r="V30" s="120"/>
      <c r="W30" s="120">
        <v>5</v>
      </c>
      <c r="X30" s="120">
        <v>0</v>
      </c>
      <c r="Y30" s="120">
        <v>0</v>
      </c>
      <c r="Z30" s="120">
        <v>0</v>
      </c>
      <c r="AA30" s="120">
        <v>9</v>
      </c>
      <c r="AB30" s="120">
        <v>5</v>
      </c>
    </row>
    <row r="31" spans="1:28" ht="15" customHeight="1" x14ac:dyDescent="0.2">
      <c r="A31" s="32" t="s">
        <v>247</v>
      </c>
      <c r="B31" s="120">
        <v>0</v>
      </c>
      <c r="C31" s="120">
        <v>0</v>
      </c>
      <c r="D31" s="120">
        <v>0</v>
      </c>
      <c r="E31" s="120">
        <v>0</v>
      </c>
      <c r="F31" s="120">
        <v>1</v>
      </c>
      <c r="G31" s="120">
        <v>0</v>
      </c>
      <c r="H31" s="120"/>
      <c r="I31" s="120">
        <v>2</v>
      </c>
      <c r="J31" s="120">
        <v>7</v>
      </c>
      <c r="K31" s="120">
        <v>0</v>
      </c>
      <c r="L31" s="120">
        <v>2</v>
      </c>
      <c r="M31" s="120">
        <v>5</v>
      </c>
      <c r="N31" s="120">
        <v>1</v>
      </c>
      <c r="O31" s="120"/>
      <c r="P31" s="120">
        <v>0</v>
      </c>
      <c r="Q31" s="120">
        <v>0</v>
      </c>
      <c r="R31" s="120">
        <v>0</v>
      </c>
      <c r="S31" s="120">
        <v>0</v>
      </c>
      <c r="T31" s="120">
        <v>0</v>
      </c>
      <c r="U31" s="120">
        <v>1</v>
      </c>
      <c r="V31" s="120"/>
      <c r="W31" s="120">
        <v>0</v>
      </c>
      <c r="X31" s="120">
        <v>1</v>
      </c>
      <c r="Y31" s="120">
        <v>0</v>
      </c>
      <c r="Z31" s="120">
        <v>0</v>
      </c>
      <c r="AA31" s="120">
        <v>1</v>
      </c>
      <c r="AB31" s="120">
        <v>1</v>
      </c>
    </row>
    <row r="32" spans="1:28" ht="15" customHeight="1" x14ac:dyDescent="0.2">
      <c r="A32" s="32" t="s">
        <v>248</v>
      </c>
      <c r="B32" s="120">
        <v>0</v>
      </c>
      <c r="C32" s="120">
        <v>0</v>
      </c>
      <c r="D32" s="120">
        <v>0</v>
      </c>
      <c r="E32" s="120">
        <v>0</v>
      </c>
      <c r="F32" s="120">
        <v>0</v>
      </c>
      <c r="G32" s="120">
        <v>0</v>
      </c>
      <c r="H32" s="120"/>
      <c r="I32" s="120">
        <v>2</v>
      </c>
      <c r="J32" s="120">
        <v>5</v>
      </c>
      <c r="K32" s="120">
        <v>0</v>
      </c>
      <c r="L32" s="120">
        <v>0</v>
      </c>
      <c r="M32" s="120">
        <v>14</v>
      </c>
      <c r="N32" s="120">
        <v>5</v>
      </c>
      <c r="O32" s="120"/>
      <c r="P32" s="120">
        <v>0</v>
      </c>
      <c r="Q32" s="120">
        <v>0</v>
      </c>
      <c r="R32" s="120">
        <v>0</v>
      </c>
      <c r="S32" s="120">
        <v>0</v>
      </c>
      <c r="T32" s="120">
        <v>2</v>
      </c>
      <c r="U32" s="120">
        <v>1</v>
      </c>
      <c r="V32" s="120"/>
      <c r="W32" s="120">
        <v>1</v>
      </c>
      <c r="X32" s="120">
        <v>0</v>
      </c>
      <c r="Y32" s="120">
        <v>0</v>
      </c>
      <c r="Z32" s="120">
        <v>0</v>
      </c>
      <c r="AA32" s="120">
        <v>4</v>
      </c>
      <c r="AB32" s="120">
        <v>1</v>
      </c>
    </row>
    <row r="33" spans="1:29" ht="15" customHeight="1" x14ac:dyDescent="0.2">
      <c r="A33" s="32" t="s">
        <v>249</v>
      </c>
      <c r="B33" s="120">
        <v>0</v>
      </c>
      <c r="C33" s="120">
        <v>0</v>
      </c>
      <c r="D33" s="120">
        <v>0</v>
      </c>
      <c r="E33" s="120">
        <v>0</v>
      </c>
      <c r="F33" s="120">
        <v>0</v>
      </c>
      <c r="G33" s="120">
        <v>0</v>
      </c>
      <c r="H33" s="120"/>
      <c r="I33" s="120">
        <v>3</v>
      </c>
      <c r="J33" s="120">
        <v>1</v>
      </c>
      <c r="K33" s="120">
        <v>0</v>
      </c>
      <c r="L33" s="120">
        <v>0</v>
      </c>
      <c r="M33" s="120">
        <v>1</v>
      </c>
      <c r="N33" s="120">
        <v>0</v>
      </c>
      <c r="O33" s="120"/>
      <c r="P33" s="120">
        <v>0</v>
      </c>
      <c r="Q33" s="120">
        <v>0</v>
      </c>
      <c r="R33" s="120">
        <v>0</v>
      </c>
      <c r="S33" s="120">
        <v>0</v>
      </c>
      <c r="T33" s="120">
        <v>0</v>
      </c>
      <c r="U33" s="120">
        <v>0</v>
      </c>
      <c r="V33" s="120"/>
      <c r="W33" s="120">
        <v>0</v>
      </c>
      <c r="X33" s="120">
        <v>0</v>
      </c>
      <c r="Y33" s="120">
        <v>0</v>
      </c>
      <c r="Z33" s="120">
        <v>0</v>
      </c>
      <c r="AA33" s="120">
        <v>0</v>
      </c>
      <c r="AB33" s="120">
        <v>0</v>
      </c>
    </row>
    <row r="34" spans="1:29" ht="15" customHeight="1" x14ac:dyDescent="0.2">
      <c r="A34" s="32" t="s">
        <v>250</v>
      </c>
      <c r="B34" s="120">
        <v>1</v>
      </c>
      <c r="C34" s="120">
        <v>1</v>
      </c>
      <c r="D34" s="120">
        <v>0</v>
      </c>
      <c r="E34" s="120">
        <v>0</v>
      </c>
      <c r="F34" s="120">
        <v>1</v>
      </c>
      <c r="G34" s="120">
        <v>2</v>
      </c>
      <c r="H34" s="120"/>
      <c r="I34" s="120">
        <v>11</v>
      </c>
      <c r="J34" s="120">
        <v>17</v>
      </c>
      <c r="K34" s="120">
        <v>0</v>
      </c>
      <c r="L34" s="120">
        <v>1</v>
      </c>
      <c r="M34" s="120">
        <v>29</v>
      </c>
      <c r="N34" s="120">
        <v>26</v>
      </c>
      <c r="O34" s="120"/>
      <c r="P34" s="120">
        <v>0</v>
      </c>
      <c r="Q34" s="120">
        <v>0</v>
      </c>
      <c r="R34" s="120">
        <v>0</v>
      </c>
      <c r="S34" s="120">
        <v>0</v>
      </c>
      <c r="T34" s="120">
        <v>5</v>
      </c>
      <c r="U34" s="120">
        <v>5</v>
      </c>
      <c r="V34" s="120"/>
      <c r="W34" s="120">
        <v>0</v>
      </c>
      <c r="X34" s="120">
        <v>3</v>
      </c>
      <c r="Y34" s="120">
        <v>0</v>
      </c>
      <c r="Z34" s="120">
        <v>0</v>
      </c>
      <c r="AA34" s="120">
        <v>6</v>
      </c>
      <c r="AB34" s="120">
        <v>1</v>
      </c>
    </row>
    <row r="35" spans="1:29" ht="15" customHeight="1" x14ac:dyDescent="0.2">
      <c r="A35" s="32" t="s">
        <v>251</v>
      </c>
      <c r="B35" s="120">
        <v>0</v>
      </c>
      <c r="C35" s="120">
        <v>1</v>
      </c>
      <c r="D35" s="120">
        <v>0</v>
      </c>
      <c r="E35" s="120">
        <v>0</v>
      </c>
      <c r="F35" s="120">
        <v>0</v>
      </c>
      <c r="G35" s="120">
        <v>0</v>
      </c>
      <c r="H35" s="120"/>
      <c r="I35" s="120">
        <v>9</v>
      </c>
      <c r="J35" s="120">
        <v>18</v>
      </c>
      <c r="K35" s="120">
        <v>0</v>
      </c>
      <c r="L35" s="120">
        <v>3</v>
      </c>
      <c r="M35" s="120">
        <v>26</v>
      </c>
      <c r="N35" s="120">
        <v>12</v>
      </c>
      <c r="O35" s="120"/>
      <c r="P35" s="120">
        <v>3</v>
      </c>
      <c r="Q35" s="120">
        <v>1</v>
      </c>
      <c r="R35" s="120">
        <v>0</v>
      </c>
      <c r="S35" s="120">
        <v>1</v>
      </c>
      <c r="T35" s="120">
        <v>0</v>
      </c>
      <c r="U35" s="120">
        <v>1</v>
      </c>
      <c r="V35" s="120"/>
      <c r="W35" s="120">
        <v>0</v>
      </c>
      <c r="X35" s="120">
        <v>1</v>
      </c>
      <c r="Y35" s="120">
        <v>0</v>
      </c>
      <c r="Z35" s="120">
        <v>1</v>
      </c>
      <c r="AA35" s="120">
        <v>3</v>
      </c>
      <c r="AB35" s="120">
        <v>0</v>
      </c>
    </row>
    <row r="36" spans="1:29" ht="15" customHeight="1" thickBot="1" x14ac:dyDescent="0.25">
      <c r="A36" s="183" t="s">
        <v>252</v>
      </c>
      <c r="B36" s="122">
        <v>0</v>
      </c>
      <c r="C36" s="122">
        <v>0</v>
      </c>
      <c r="D36" s="122">
        <v>0</v>
      </c>
      <c r="E36" s="122">
        <v>0</v>
      </c>
      <c r="F36" s="122">
        <v>0</v>
      </c>
      <c r="G36" s="122">
        <v>0</v>
      </c>
      <c r="H36" s="122"/>
      <c r="I36" s="122">
        <v>11</v>
      </c>
      <c r="J36" s="122">
        <v>1</v>
      </c>
      <c r="K36" s="122">
        <v>0</v>
      </c>
      <c r="L36" s="122">
        <v>0</v>
      </c>
      <c r="M36" s="122">
        <v>3</v>
      </c>
      <c r="N36" s="122">
        <v>2</v>
      </c>
      <c r="O36" s="122"/>
      <c r="P36" s="122">
        <v>1</v>
      </c>
      <c r="Q36" s="122">
        <v>0</v>
      </c>
      <c r="R36" s="122">
        <v>0</v>
      </c>
      <c r="S36" s="122">
        <v>0</v>
      </c>
      <c r="T36" s="122">
        <v>0</v>
      </c>
      <c r="U36" s="122">
        <v>0</v>
      </c>
      <c r="V36" s="122"/>
      <c r="W36" s="122">
        <v>0</v>
      </c>
      <c r="X36" s="122">
        <v>0</v>
      </c>
      <c r="Y36" s="122">
        <v>0</v>
      </c>
      <c r="Z36" s="122">
        <v>0</v>
      </c>
      <c r="AA36" s="122">
        <v>0</v>
      </c>
      <c r="AB36" s="122">
        <v>0</v>
      </c>
    </row>
    <row r="37" spans="1:29" ht="15" customHeight="1" x14ac:dyDescent="0.2">
      <c r="A37" s="321" t="s">
        <v>444</v>
      </c>
      <c r="B37" s="321"/>
      <c r="C37" s="321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321"/>
      <c r="V37" s="321"/>
      <c r="W37" s="321"/>
      <c r="X37" s="321"/>
      <c r="Y37" s="321"/>
      <c r="Z37" s="321"/>
      <c r="AA37" s="321"/>
      <c r="AB37" s="321"/>
      <c r="AC37" s="13"/>
    </row>
    <row r="38" spans="1:29" ht="15" customHeight="1" x14ac:dyDescent="0.2">
      <c r="A38" s="44" t="s">
        <v>293</v>
      </c>
      <c r="P38" s="2"/>
      <c r="Q38" s="2"/>
      <c r="R38" s="2"/>
      <c r="S38" s="2"/>
      <c r="T38" s="2"/>
      <c r="U38" s="2"/>
      <c r="W38" s="2"/>
      <c r="X38" s="2"/>
      <c r="Y38" s="2"/>
      <c r="Z38" s="2"/>
      <c r="AA38" s="2"/>
      <c r="AB38" s="2"/>
    </row>
  </sheetData>
  <mergeCells count="3">
    <mergeCell ref="A37:AB37"/>
    <mergeCell ref="AD2:AD3"/>
    <mergeCell ref="A6:A7"/>
  </mergeCells>
  <hyperlinks>
    <hyperlink ref="AD2" location="INDICE!A1" display="INDICE" xr:uid="{00000000-0004-0000-3600-000000000000}"/>
    <hyperlink ref="AD2:AD3" location="Contenido!A1" display="Contenido" xr:uid="{AE45E178-A28D-46E8-8D4B-61BEA6D35B1E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79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ECBD6-6700-4294-9C5B-31802DD03515}">
  <sheetPr codeName="Hoja71">
    <tabColor rgb="FFF2DAB1"/>
    <pageSetUpPr fitToPage="1"/>
  </sheetPr>
  <dimension ref="A1:H15"/>
  <sheetViews>
    <sheetView showGridLines="0" zoomScaleNormal="100" zoomScaleSheetLayoutView="100" workbookViewId="0">
      <selection activeCell="G2" sqref="G2:G3"/>
    </sheetView>
  </sheetViews>
  <sheetFormatPr baseColWidth="10" defaultColWidth="11.42578125" defaultRowHeight="15" customHeight="1" x14ac:dyDescent="0.2"/>
  <cols>
    <col min="1" max="1" width="33.7109375" style="13" customWidth="1"/>
    <col min="2" max="5" width="10.5703125" style="13" customWidth="1"/>
    <col min="6" max="16384" width="11.42578125" style="13"/>
  </cols>
  <sheetData>
    <row r="1" spans="1:8" s="2" customFormat="1" ht="15" customHeight="1" x14ac:dyDescent="0.2">
      <c r="A1" s="156" t="s">
        <v>461</v>
      </c>
      <c r="B1" s="156"/>
      <c r="C1" s="156"/>
      <c r="D1" s="156"/>
      <c r="E1" s="156"/>
      <c r="G1" s="1"/>
      <c r="H1" s="1"/>
    </row>
    <row r="2" spans="1:8" s="2" customFormat="1" ht="15" customHeight="1" x14ac:dyDescent="0.2">
      <c r="A2" s="156" t="s">
        <v>462</v>
      </c>
      <c r="B2" s="156"/>
      <c r="C2" s="156"/>
      <c r="D2" s="156"/>
      <c r="E2" s="156"/>
      <c r="G2" s="317" t="s">
        <v>0</v>
      </c>
      <c r="H2" s="1"/>
    </row>
    <row r="3" spans="1:8" s="2" customFormat="1" ht="15" customHeight="1" x14ac:dyDescent="0.2">
      <c r="A3" s="156" t="s">
        <v>309</v>
      </c>
      <c r="B3" s="156"/>
      <c r="C3" s="156"/>
      <c r="D3" s="156"/>
      <c r="E3" s="156"/>
      <c r="G3" s="317"/>
      <c r="H3" s="1"/>
    </row>
    <row r="4" spans="1:8" s="2" customFormat="1" ht="15" customHeight="1" x14ac:dyDescent="0.2">
      <c r="A4" s="156" t="s">
        <v>194</v>
      </c>
      <c r="B4" s="156"/>
      <c r="C4" s="156"/>
      <c r="D4" s="156"/>
      <c r="E4" s="156"/>
      <c r="G4" s="1"/>
      <c r="H4" s="1"/>
    </row>
    <row r="5" spans="1:8" s="2" customFormat="1" ht="15" customHeight="1" x14ac:dyDescent="0.2">
      <c r="A5" s="156" t="s">
        <v>282</v>
      </c>
      <c r="B5" s="156"/>
      <c r="C5" s="156"/>
      <c r="D5" s="156"/>
      <c r="E5" s="156"/>
      <c r="G5" s="1"/>
      <c r="H5" s="1"/>
    </row>
    <row r="6" spans="1:8" ht="22.5" customHeight="1" x14ac:dyDescent="0.2">
      <c r="A6" s="102" t="s">
        <v>196</v>
      </c>
      <c r="B6" s="83">
        <v>2020</v>
      </c>
      <c r="C6" s="83">
        <v>2021</v>
      </c>
      <c r="D6" s="82">
        <v>2022</v>
      </c>
      <c r="E6" s="83">
        <v>2023</v>
      </c>
    </row>
    <row r="7" spans="1:8" ht="9.75" customHeight="1" x14ac:dyDescent="0.2">
      <c r="A7" s="127"/>
      <c r="B7" s="129"/>
      <c r="C7" s="129"/>
      <c r="D7" s="129"/>
      <c r="E7" s="129"/>
    </row>
    <row r="8" spans="1:8" ht="15" customHeight="1" x14ac:dyDescent="0.2">
      <c r="A8" s="11" t="s">
        <v>310</v>
      </c>
      <c r="B8" s="121">
        <f>SUM(B9:B12)</f>
        <v>7</v>
      </c>
      <c r="C8" s="121">
        <f>SUM(C9:C12)</f>
        <v>7</v>
      </c>
      <c r="D8" s="121">
        <f>SUM(D9:D12)</f>
        <v>176</v>
      </c>
      <c r="E8" s="121">
        <f>SUM(E9:E12)</f>
        <v>142</v>
      </c>
    </row>
    <row r="9" spans="1:8" ht="15" customHeight="1" x14ac:dyDescent="0.2">
      <c r="A9" s="190" t="s">
        <v>311</v>
      </c>
      <c r="B9" s="122">
        <v>0</v>
      </c>
      <c r="C9" s="122">
        <v>3</v>
      </c>
      <c r="D9" s="122">
        <v>31</v>
      </c>
      <c r="E9" s="122">
        <v>19</v>
      </c>
    </row>
    <row r="10" spans="1:8" ht="15" customHeight="1" x14ac:dyDescent="0.2">
      <c r="A10" s="190" t="s">
        <v>312</v>
      </c>
      <c r="B10" s="122">
        <v>6</v>
      </c>
      <c r="C10" s="122">
        <v>4</v>
      </c>
      <c r="D10" s="122">
        <v>143</v>
      </c>
      <c r="E10" s="122">
        <v>123</v>
      </c>
    </row>
    <row r="11" spans="1:8" ht="15" customHeight="1" x14ac:dyDescent="0.2">
      <c r="A11" s="32" t="s">
        <v>205</v>
      </c>
      <c r="B11" s="122">
        <v>1</v>
      </c>
      <c r="C11" s="122">
        <v>0</v>
      </c>
      <c r="D11" s="122">
        <v>1</v>
      </c>
      <c r="E11" s="122">
        <v>0</v>
      </c>
    </row>
    <row r="12" spans="1:8" ht="15" customHeight="1" thickBot="1" x14ac:dyDescent="0.25">
      <c r="A12" s="32" t="s">
        <v>206</v>
      </c>
      <c r="B12" s="122">
        <v>0</v>
      </c>
      <c r="C12" s="122">
        <v>0</v>
      </c>
      <c r="D12" s="122">
        <v>1</v>
      </c>
      <c r="E12" s="122">
        <v>0</v>
      </c>
    </row>
    <row r="13" spans="1:8" ht="15" customHeight="1" x14ac:dyDescent="0.2">
      <c r="A13" s="149" t="s">
        <v>314</v>
      </c>
      <c r="B13" s="149"/>
      <c r="C13" s="149"/>
      <c r="D13" s="149"/>
      <c r="E13" s="149"/>
    </row>
    <row r="14" spans="1:8" ht="15" customHeight="1" x14ac:dyDescent="0.2">
      <c r="A14" s="44" t="s">
        <v>315</v>
      </c>
      <c r="B14" s="44"/>
      <c r="C14" s="44"/>
      <c r="D14" s="44"/>
      <c r="E14" s="44"/>
    </row>
    <row r="15" spans="1:8" ht="15" customHeight="1" x14ac:dyDescent="0.2">
      <c r="A15" s="44" t="s">
        <v>293</v>
      </c>
      <c r="B15" s="1"/>
      <c r="C15" s="1"/>
      <c r="D15" s="1"/>
      <c r="E15" s="1"/>
      <c r="F15" s="2"/>
    </row>
  </sheetData>
  <mergeCells count="1">
    <mergeCell ref="G2:G3"/>
  </mergeCells>
  <hyperlinks>
    <hyperlink ref="G2" location="INDICE!A1" display="INDICE" xr:uid="{62AE8682-ABC5-43E1-9084-1B10426839A3}"/>
    <hyperlink ref="G2:G3" location="Contenido!A1" display="Contenido" xr:uid="{37423538-F328-4F9E-9727-7B1BCF0C6B4E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rgb="FFC1C5C8"/>
    <pageSetUpPr fitToPage="1"/>
  </sheetPr>
  <dimension ref="A1:AB49"/>
  <sheetViews>
    <sheetView showGridLines="0" zoomScaleNormal="100" zoomScaleSheetLayoutView="100" workbookViewId="0">
      <selection activeCell="W2" sqref="W2:W3"/>
    </sheetView>
  </sheetViews>
  <sheetFormatPr baseColWidth="10" defaultColWidth="11.42578125" defaultRowHeight="15" customHeight="1" x14ac:dyDescent="0.2"/>
  <cols>
    <col min="1" max="1" width="20.42578125" style="1" customWidth="1"/>
    <col min="2" max="7" width="6.28515625" style="1" customWidth="1"/>
    <col min="8" max="8" width="1.5703125" style="1" customWidth="1"/>
    <col min="9" max="14" width="6.28515625" style="1" customWidth="1"/>
    <col min="15" max="15" width="1.5703125" style="1" customWidth="1"/>
    <col min="16" max="21" width="6.28515625" style="1" customWidth="1"/>
    <col min="22" max="22" width="7.7109375" style="1" customWidth="1"/>
    <col min="23" max="26" width="10.7109375" style="2" customWidth="1"/>
    <col min="27" max="27" width="18.28515625" style="2" customWidth="1"/>
    <col min="28" max="37" width="10.7109375" style="2" customWidth="1"/>
    <col min="38" max="16384" width="11.42578125" style="2"/>
  </cols>
  <sheetData>
    <row r="1" spans="1:28" s="13" customFormat="1" ht="15" customHeight="1" x14ac:dyDescent="0.2">
      <c r="A1" s="156" t="s">
        <v>223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34"/>
      <c r="Z1" s="16"/>
    </row>
    <row r="2" spans="1:28" s="13" customFormat="1" ht="15" customHeight="1" x14ac:dyDescent="0.2">
      <c r="A2" s="156" t="s">
        <v>192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34"/>
      <c r="W2" s="308" t="s">
        <v>0</v>
      </c>
      <c r="Z2" s="16"/>
    </row>
    <row r="3" spans="1:28" s="13" customFormat="1" ht="15" customHeight="1" x14ac:dyDescent="0.2">
      <c r="A3" s="156" t="s">
        <v>224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34"/>
      <c r="W3" s="308"/>
      <c r="Z3" s="16"/>
    </row>
    <row r="4" spans="1:28" s="13" customFormat="1" ht="15" customHeight="1" x14ac:dyDescent="0.2">
      <c r="A4" s="156" t="s">
        <v>194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34"/>
      <c r="W4" s="35"/>
      <c r="Z4" s="16"/>
    </row>
    <row r="5" spans="1:28" s="13" customFormat="1" ht="15" customHeight="1" x14ac:dyDescent="0.2">
      <c r="A5" s="156" t="s">
        <v>195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34"/>
      <c r="W5" s="35"/>
      <c r="Z5" s="16"/>
    </row>
    <row r="6" spans="1:28" ht="18.75" customHeight="1" x14ac:dyDescent="0.2">
      <c r="A6" s="303" t="s">
        <v>225</v>
      </c>
      <c r="B6" s="162" t="s">
        <v>197</v>
      </c>
      <c r="C6" s="162"/>
      <c r="D6" s="162"/>
      <c r="E6" s="162"/>
      <c r="F6" s="162"/>
      <c r="G6" s="162"/>
      <c r="H6" s="81"/>
      <c r="I6" s="162" t="s">
        <v>198</v>
      </c>
      <c r="J6" s="162"/>
      <c r="K6" s="162"/>
      <c r="L6" s="162"/>
      <c r="M6" s="162"/>
      <c r="N6" s="162"/>
      <c r="O6" s="81"/>
      <c r="P6" s="162" t="s">
        <v>199</v>
      </c>
      <c r="Q6" s="162"/>
      <c r="R6" s="162"/>
      <c r="S6" s="162"/>
      <c r="T6" s="162"/>
      <c r="U6" s="162"/>
      <c r="V6" s="80"/>
      <c r="Z6" s="16"/>
    </row>
    <row r="7" spans="1:28" ht="18.75" customHeight="1" x14ac:dyDescent="0.2">
      <c r="A7" s="303"/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  <c r="Z7" s="2" t="str">
        <f t="shared" ref="Z7" si="0">UPPER(A7)</f>
        <v/>
      </c>
    </row>
    <row r="8" spans="1:28" ht="12.75" x14ac:dyDescent="0.2">
      <c r="A8" s="67"/>
      <c r="B8" s="68"/>
      <c r="C8" s="69"/>
      <c r="D8" s="69"/>
      <c r="E8" s="69"/>
      <c r="F8" s="69"/>
      <c r="G8" s="69"/>
      <c r="H8" s="69"/>
      <c r="I8" s="68"/>
      <c r="J8" s="69"/>
      <c r="K8" s="69"/>
      <c r="L8" s="69"/>
      <c r="M8" s="69"/>
      <c r="N8" s="69"/>
      <c r="O8" s="69"/>
      <c r="P8" s="68"/>
      <c r="Q8" s="69"/>
      <c r="R8" s="69"/>
      <c r="S8" s="69"/>
      <c r="T8" s="69"/>
      <c r="U8" s="69"/>
    </row>
    <row r="9" spans="1:28" ht="15" customHeight="1" x14ac:dyDescent="0.2">
      <c r="A9" s="36" t="s">
        <v>35</v>
      </c>
      <c r="B9" s="113">
        <f>SUM(B10:B36)</f>
        <v>1969</v>
      </c>
      <c r="C9" s="113">
        <f t="shared" ref="C9:G9" si="1">SUM(C10:C36)</f>
        <v>2252</v>
      </c>
      <c r="D9" s="113">
        <f t="shared" si="1"/>
        <v>639</v>
      </c>
      <c r="E9" s="113">
        <f t="shared" si="1"/>
        <v>889</v>
      </c>
      <c r="F9" s="113">
        <f t="shared" si="1"/>
        <v>1690</v>
      </c>
      <c r="G9" s="113">
        <f t="shared" si="1"/>
        <v>1821</v>
      </c>
      <c r="H9" s="113"/>
      <c r="I9" s="113">
        <f>SUM(I10:I36)</f>
        <v>352</v>
      </c>
      <c r="J9" s="113">
        <f t="shared" ref="J9" si="2">SUM(J10:J36)</f>
        <v>724</v>
      </c>
      <c r="K9" s="113">
        <f t="shared" ref="K9" si="3">SUM(K10:K36)</f>
        <v>172</v>
      </c>
      <c r="L9" s="113">
        <f t="shared" ref="L9" si="4">SUM(L10:L36)</f>
        <v>368</v>
      </c>
      <c r="M9" s="113">
        <f t="shared" ref="M9" si="5">SUM(M10:M36)</f>
        <v>614</v>
      </c>
      <c r="N9" s="113">
        <f t="shared" ref="N9" si="6">SUM(N10:N36)</f>
        <v>590</v>
      </c>
      <c r="O9" s="113"/>
      <c r="P9" s="113">
        <f>SUM(P10:P36)</f>
        <v>3037</v>
      </c>
      <c r="Q9" s="113">
        <f t="shared" ref="Q9" si="7">SUM(Q10:Q36)</f>
        <v>4122</v>
      </c>
      <c r="R9" s="113">
        <f t="shared" ref="R9" si="8">SUM(R10:R36)</f>
        <v>2154</v>
      </c>
      <c r="S9" s="113">
        <f t="shared" ref="S9" si="9">SUM(S10:S36)</f>
        <v>3148</v>
      </c>
      <c r="T9" s="113">
        <f t="shared" ref="T9" si="10">SUM(T10:T36)</f>
        <v>3234</v>
      </c>
      <c r="U9" s="113">
        <f t="shared" ref="U9" si="11">SUM(U10:U36)</f>
        <v>3335</v>
      </c>
    </row>
    <row r="10" spans="1:28" ht="15" customHeight="1" x14ac:dyDescent="0.2">
      <c r="A10" s="32" t="s">
        <v>226</v>
      </c>
      <c r="B10" s="85">
        <v>224</v>
      </c>
      <c r="C10" s="85">
        <v>235</v>
      </c>
      <c r="D10" s="85">
        <v>131</v>
      </c>
      <c r="E10" s="85">
        <v>54</v>
      </c>
      <c r="F10" s="85">
        <v>105</v>
      </c>
      <c r="G10" s="85">
        <v>169</v>
      </c>
      <c r="H10" s="85"/>
      <c r="I10" s="85">
        <v>35</v>
      </c>
      <c r="J10" s="85">
        <v>79</v>
      </c>
      <c r="K10" s="85">
        <v>8</v>
      </c>
      <c r="L10" s="85">
        <v>30</v>
      </c>
      <c r="M10" s="85">
        <v>43</v>
      </c>
      <c r="N10" s="85">
        <v>66</v>
      </c>
      <c r="O10" s="85"/>
      <c r="P10" s="85">
        <v>347</v>
      </c>
      <c r="Q10" s="85">
        <v>504</v>
      </c>
      <c r="R10" s="85">
        <v>348</v>
      </c>
      <c r="S10" s="85">
        <v>418</v>
      </c>
      <c r="T10" s="85">
        <v>395</v>
      </c>
      <c r="U10" s="85">
        <v>319</v>
      </c>
      <c r="W10" s="204"/>
      <c r="X10" s="204"/>
      <c r="Y10" s="13"/>
      <c r="AA10" s="15"/>
      <c r="AB10" s="15"/>
    </row>
    <row r="11" spans="1:28" ht="15" customHeight="1" x14ac:dyDescent="0.2">
      <c r="A11" s="32" t="s">
        <v>227</v>
      </c>
      <c r="B11" s="85">
        <v>134</v>
      </c>
      <c r="C11" s="85">
        <v>126</v>
      </c>
      <c r="D11" s="85">
        <v>21</v>
      </c>
      <c r="E11" s="85">
        <v>50</v>
      </c>
      <c r="F11" s="85">
        <v>113</v>
      </c>
      <c r="G11" s="85">
        <v>105</v>
      </c>
      <c r="H11" s="85"/>
      <c r="I11" s="85">
        <v>20</v>
      </c>
      <c r="J11" s="85">
        <v>48</v>
      </c>
      <c r="K11" s="85">
        <v>10</v>
      </c>
      <c r="L11" s="85">
        <v>16</v>
      </c>
      <c r="M11" s="85">
        <v>20</v>
      </c>
      <c r="N11" s="85">
        <v>24</v>
      </c>
      <c r="O11" s="85"/>
      <c r="P11" s="85">
        <v>179</v>
      </c>
      <c r="Q11" s="85">
        <v>308</v>
      </c>
      <c r="R11" s="85">
        <v>154</v>
      </c>
      <c r="S11" s="85">
        <v>249</v>
      </c>
      <c r="T11" s="85">
        <v>183</v>
      </c>
      <c r="U11" s="85">
        <v>206</v>
      </c>
      <c r="W11" s="204"/>
      <c r="X11" s="204"/>
      <c r="Y11" s="13"/>
      <c r="AA11" s="13"/>
    </row>
    <row r="12" spans="1:28" ht="15" customHeight="1" x14ac:dyDescent="0.2">
      <c r="A12" s="32" t="s">
        <v>228</v>
      </c>
      <c r="B12" s="85">
        <v>138</v>
      </c>
      <c r="C12" s="85">
        <v>149</v>
      </c>
      <c r="D12" s="85">
        <v>41</v>
      </c>
      <c r="E12" s="85">
        <v>85</v>
      </c>
      <c r="F12" s="85">
        <v>137</v>
      </c>
      <c r="G12" s="85">
        <v>106</v>
      </c>
      <c r="H12" s="85"/>
      <c r="I12" s="85">
        <v>11</v>
      </c>
      <c r="J12" s="85">
        <v>60</v>
      </c>
      <c r="K12" s="85">
        <v>8</v>
      </c>
      <c r="L12" s="85">
        <v>15</v>
      </c>
      <c r="M12" s="85">
        <v>43</v>
      </c>
      <c r="N12" s="85">
        <v>26</v>
      </c>
      <c r="O12" s="85"/>
      <c r="P12" s="85">
        <v>233</v>
      </c>
      <c r="Q12" s="85">
        <v>341</v>
      </c>
      <c r="R12" s="85">
        <v>293</v>
      </c>
      <c r="S12" s="85">
        <v>267</v>
      </c>
      <c r="T12" s="85">
        <v>265</v>
      </c>
      <c r="U12" s="85">
        <v>305</v>
      </c>
      <c r="W12" s="204"/>
      <c r="X12" s="204"/>
      <c r="Y12" s="13"/>
      <c r="AA12" s="13"/>
    </row>
    <row r="13" spans="1:28" ht="15" customHeight="1" x14ac:dyDescent="0.2">
      <c r="A13" s="32" t="s">
        <v>229</v>
      </c>
      <c r="B13" s="85">
        <v>106</v>
      </c>
      <c r="C13" s="85">
        <v>132</v>
      </c>
      <c r="D13" s="85">
        <v>26</v>
      </c>
      <c r="E13" s="85">
        <v>46</v>
      </c>
      <c r="F13" s="85">
        <v>97</v>
      </c>
      <c r="G13" s="85">
        <v>96</v>
      </c>
      <c r="H13" s="85"/>
      <c r="I13" s="85">
        <v>20</v>
      </c>
      <c r="J13" s="85">
        <v>68</v>
      </c>
      <c r="K13" s="85">
        <v>9</v>
      </c>
      <c r="L13" s="85">
        <v>26</v>
      </c>
      <c r="M13" s="85">
        <v>37</v>
      </c>
      <c r="N13" s="85">
        <v>38</v>
      </c>
      <c r="O13" s="85"/>
      <c r="P13" s="85">
        <v>298</v>
      </c>
      <c r="Q13" s="85">
        <v>364</v>
      </c>
      <c r="R13" s="85">
        <v>147</v>
      </c>
      <c r="S13" s="85">
        <v>233</v>
      </c>
      <c r="T13" s="85">
        <v>339</v>
      </c>
      <c r="U13" s="85">
        <v>472</v>
      </c>
      <c r="W13" s="204"/>
      <c r="X13" s="204"/>
      <c r="Y13" s="13"/>
      <c r="AA13" s="13"/>
    </row>
    <row r="14" spans="1:28" ht="15" customHeight="1" x14ac:dyDescent="0.2">
      <c r="A14" s="32" t="s">
        <v>230</v>
      </c>
      <c r="B14" s="85">
        <v>31</v>
      </c>
      <c r="C14" s="85">
        <v>39</v>
      </c>
      <c r="D14" s="85">
        <v>5</v>
      </c>
      <c r="E14" s="85">
        <v>10</v>
      </c>
      <c r="F14" s="85">
        <v>16</v>
      </c>
      <c r="G14" s="85">
        <v>19</v>
      </c>
      <c r="H14" s="85"/>
      <c r="I14" s="85">
        <v>11</v>
      </c>
      <c r="J14" s="85">
        <v>11</v>
      </c>
      <c r="K14" s="85">
        <v>0</v>
      </c>
      <c r="L14" s="85">
        <v>4</v>
      </c>
      <c r="M14" s="85">
        <v>4</v>
      </c>
      <c r="N14" s="85">
        <v>8</v>
      </c>
      <c r="O14" s="85"/>
      <c r="P14" s="85">
        <v>55</v>
      </c>
      <c r="Q14" s="85">
        <v>38</v>
      </c>
      <c r="R14" s="85">
        <v>14</v>
      </c>
      <c r="S14" s="85">
        <v>7</v>
      </c>
      <c r="T14" s="85">
        <v>15</v>
      </c>
      <c r="U14" s="85">
        <v>24</v>
      </c>
      <c r="W14" s="204"/>
      <c r="X14" s="204"/>
      <c r="AA14" s="13"/>
    </row>
    <row r="15" spans="1:28" ht="15" customHeight="1" x14ac:dyDescent="0.2">
      <c r="A15" s="32" t="s">
        <v>231</v>
      </c>
      <c r="B15" s="85">
        <v>26</v>
      </c>
      <c r="C15" s="85">
        <v>50</v>
      </c>
      <c r="D15" s="85">
        <v>18</v>
      </c>
      <c r="E15" s="85">
        <v>16</v>
      </c>
      <c r="F15" s="85">
        <v>39</v>
      </c>
      <c r="G15" s="85">
        <v>39</v>
      </c>
      <c r="H15" s="85"/>
      <c r="I15" s="85">
        <v>3</v>
      </c>
      <c r="J15" s="85">
        <v>29</v>
      </c>
      <c r="K15" s="85">
        <v>4</v>
      </c>
      <c r="L15" s="85">
        <v>5</v>
      </c>
      <c r="M15" s="85">
        <v>17</v>
      </c>
      <c r="N15" s="85">
        <v>21</v>
      </c>
      <c r="O15" s="85"/>
      <c r="P15" s="85">
        <v>20</v>
      </c>
      <c r="Q15" s="85">
        <v>54</v>
      </c>
      <c r="R15" s="85">
        <v>27</v>
      </c>
      <c r="S15" s="85">
        <v>44</v>
      </c>
      <c r="T15" s="85">
        <v>35</v>
      </c>
      <c r="U15" s="85">
        <v>27</v>
      </c>
      <c r="W15" s="204"/>
      <c r="X15" s="204"/>
      <c r="AA15" s="13"/>
      <c r="AB15" s="13"/>
    </row>
    <row r="16" spans="1:28" ht="15" customHeight="1" x14ac:dyDescent="0.2">
      <c r="A16" s="32" t="s">
        <v>232</v>
      </c>
      <c r="B16" s="85">
        <v>14</v>
      </c>
      <c r="C16" s="85">
        <v>8</v>
      </c>
      <c r="D16" s="85">
        <v>2</v>
      </c>
      <c r="E16" s="85">
        <v>6</v>
      </c>
      <c r="F16" s="85">
        <v>6</v>
      </c>
      <c r="G16" s="85">
        <v>8</v>
      </c>
      <c r="H16" s="85"/>
      <c r="I16" s="85">
        <v>5</v>
      </c>
      <c r="J16" s="85">
        <v>6</v>
      </c>
      <c r="K16" s="85">
        <v>4</v>
      </c>
      <c r="L16" s="85">
        <v>9</v>
      </c>
      <c r="M16" s="85">
        <v>8</v>
      </c>
      <c r="N16" s="85">
        <v>9</v>
      </c>
      <c r="O16" s="85"/>
      <c r="P16" s="85">
        <v>8</v>
      </c>
      <c r="Q16" s="85">
        <v>11</v>
      </c>
      <c r="R16" s="85">
        <v>3</v>
      </c>
      <c r="S16" s="85">
        <v>25</v>
      </c>
      <c r="T16" s="85">
        <v>20</v>
      </c>
      <c r="U16" s="85">
        <v>30</v>
      </c>
      <c r="W16" s="204"/>
      <c r="X16" s="204"/>
      <c r="AA16" s="13"/>
    </row>
    <row r="17" spans="1:28" ht="15" customHeight="1" x14ac:dyDescent="0.2">
      <c r="A17" s="32" t="s">
        <v>233</v>
      </c>
      <c r="B17" s="85">
        <v>220</v>
      </c>
      <c r="C17" s="85">
        <v>253</v>
      </c>
      <c r="D17" s="85">
        <v>73</v>
      </c>
      <c r="E17" s="85">
        <v>86</v>
      </c>
      <c r="F17" s="85">
        <v>134</v>
      </c>
      <c r="G17" s="85">
        <v>223</v>
      </c>
      <c r="H17" s="85"/>
      <c r="I17" s="85">
        <v>52</v>
      </c>
      <c r="J17" s="85">
        <v>72</v>
      </c>
      <c r="K17" s="85">
        <v>24</v>
      </c>
      <c r="L17" s="85">
        <v>31</v>
      </c>
      <c r="M17" s="85">
        <v>61</v>
      </c>
      <c r="N17" s="85">
        <v>81</v>
      </c>
      <c r="O17" s="85"/>
      <c r="P17" s="85">
        <v>412</v>
      </c>
      <c r="Q17" s="85">
        <v>482</v>
      </c>
      <c r="R17" s="85">
        <v>307</v>
      </c>
      <c r="S17" s="85">
        <v>345</v>
      </c>
      <c r="T17" s="85">
        <v>259</v>
      </c>
      <c r="U17" s="85">
        <v>354</v>
      </c>
      <c r="W17" s="204"/>
      <c r="X17" s="204"/>
      <c r="AA17" s="13"/>
    </row>
    <row r="18" spans="1:28" ht="15" customHeight="1" x14ac:dyDescent="0.2">
      <c r="A18" s="32" t="s">
        <v>234</v>
      </c>
      <c r="B18" s="85">
        <v>50</v>
      </c>
      <c r="C18" s="85">
        <v>95</v>
      </c>
      <c r="D18" s="85">
        <v>40</v>
      </c>
      <c r="E18" s="85">
        <v>43</v>
      </c>
      <c r="F18" s="85">
        <v>77</v>
      </c>
      <c r="G18" s="85">
        <v>50</v>
      </c>
      <c r="H18" s="85"/>
      <c r="I18" s="85">
        <v>9</v>
      </c>
      <c r="J18" s="85">
        <v>34</v>
      </c>
      <c r="K18" s="85">
        <v>14</v>
      </c>
      <c r="L18" s="85">
        <v>18</v>
      </c>
      <c r="M18" s="85">
        <v>40</v>
      </c>
      <c r="N18" s="85">
        <v>23</v>
      </c>
      <c r="O18" s="85"/>
      <c r="P18" s="85">
        <v>103</v>
      </c>
      <c r="Q18" s="85">
        <v>140</v>
      </c>
      <c r="R18" s="85">
        <v>151</v>
      </c>
      <c r="S18" s="85">
        <v>119</v>
      </c>
      <c r="T18" s="85">
        <v>107</v>
      </c>
      <c r="U18" s="85">
        <v>94</v>
      </c>
      <c r="W18" s="204"/>
      <c r="X18" s="204"/>
      <c r="AA18" s="13"/>
      <c r="AB18" s="13"/>
    </row>
    <row r="19" spans="1:28" ht="15" customHeight="1" x14ac:dyDescent="0.2">
      <c r="A19" s="32" t="s">
        <v>235</v>
      </c>
      <c r="B19" s="85">
        <v>64</v>
      </c>
      <c r="C19" s="85">
        <v>115</v>
      </c>
      <c r="D19" s="85">
        <v>25</v>
      </c>
      <c r="E19" s="85">
        <v>46</v>
      </c>
      <c r="F19" s="85">
        <v>113</v>
      </c>
      <c r="G19" s="85">
        <v>153</v>
      </c>
      <c r="H19" s="85"/>
      <c r="I19" s="85">
        <v>22</v>
      </c>
      <c r="J19" s="85">
        <v>37</v>
      </c>
      <c r="K19" s="85">
        <v>7</v>
      </c>
      <c r="L19" s="85">
        <v>22</v>
      </c>
      <c r="M19" s="85">
        <v>48</v>
      </c>
      <c r="N19" s="85">
        <v>44</v>
      </c>
      <c r="O19" s="85"/>
      <c r="P19" s="85">
        <v>303</v>
      </c>
      <c r="Q19" s="85">
        <v>234</v>
      </c>
      <c r="R19" s="85">
        <v>71</v>
      </c>
      <c r="S19" s="85">
        <v>228</v>
      </c>
      <c r="T19" s="85">
        <v>300</v>
      </c>
      <c r="U19" s="85">
        <v>232</v>
      </c>
      <c r="W19" s="204"/>
      <c r="X19" s="204"/>
      <c r="Y19" s="13"/>
      <c r="AA19" s="13"/>
    </row>
    <row r="20" spans="1:28" ht="15" customHeight="1" x14ac:dyDescent="0.2">
      <c r="A20" s="32" t="s">
        <v>236</v>
      </c>
      <c r="B20" s="85">
        <v>33</v>
      </c>
      <c r="C20" s="85">
        <v>40</v>
      </c>
      <c r="D20" s="85">
        <v>6</v>
      </c>
      <c r="E20" s="85">
        <v>16</v>
      </c>
      <c r="F20" s="85">
        <v>25</v>
      </c>
      <c r="G20" s="85">
        <v>23</v>
      </c>
      <c r="H20" s="85"/>
      <c r="I20" s="85">
        <v>3</v>
      </c>
      <c r="J20" s="85">
        <v>24</v>
      </c>
      <c r="K20" s="85">
        <v>5</v>
      </c>
      <c r="L20" s="85">
        <v>6</v>
      </c>
      <c r="M20" s="85">
        <v>8</v>
      </c>
      <c r="N20" s="85">
        <v>4</v>
      </c>
      <c r="O20" s="85"/>
      <c r="P20" s="85">
        <v>25</v>
      </c>
      <c r="Q20" s="85">
        <v>32</v>
      </c>
      <c r="R20" s="85">
        <v>7</v>
      </c>
      <c r="S20" s="85">
        <v>25</v>
      </c>
      <c r="T20" s="85">
        <v>28</v>
      </c>
      <c r="U20" s="85">
        <v>43</v>
      </c>
      <c r="W20" s="204"/>
      <c r="X20" s="204"/>
      <c r="AA20" s="13"/>
      <c r="AB20" s="13"/>
    </row>
    <row r="21" spans="1:28" ht="15" customHeight="1" x14ac:dyDescent="0.2">
      <c r="A21" s="32" t="s">
        <v>237</v>
      </c>
      <c r="B21" s="85">
        <v>106</v>
      </c>
      <c r="C21" s="85">
        <v>172</v>
      </c>
      <c r="D21" s="85">
        <v>44</v>
      </c>
      <c r="E21" s="85">
        <v>68</v>
      </c>
      <c r="F21" s="85">
        <v>113</v>
      </c>
      <c r="G21" s="85">
        <v>136</v>
      </c>
      <c r="H21" s="85"/>
      <c r="I21" s="85">
        <v>39</v>
      </c>
      <c r="J21" s="85">
        <v>57</v>
      </c>
      <c r="K21" s="85">
        <v>16</v>
      </c>
      <c r="L21" s="85">
        <v>40</v>
      </c>
      <c r="M21" s="85">
        <v>44</v>
      </c>
      <c r="N21" s="85">
        <v>51</v>
      </c>
      <c r="O21" s="85"/>
      <c r="P21" s="85">
        <v>135</v>
      </c>
      <c r="Q21" s="85">
        <v>313</v>
      </c>
      <c r="R21" s="85">
        <v>160</v>
      </c>
      <c r="S21" s="85">
        <v>192</v>
      </c>
      <c r="T21" s="85">
        <v>245</v>
      </c>
      <c r="U21" s="85">
        <v>201</v>
      </c>
      <c r="W21" s="204"/>
      <c r="X21" s="204"/>
      <c r="AA21" s="13"/>
      <c r="AB21" s="13"/>
    </row>
    <row r="22" spans="1:28" ht="15" customHeight="1" x14ac:dyDescent="0.2">
      <c r="A22" s="32" t="s">
        <v>238</v>
      </c>
      <c r="B22" s="85">
        <v>22</v>
      </c>
      <c r="C22" s="85">
        <v>44</v>
      </c>
      <c r="D22" s="85">
        <v>16</v>
      </c>
      <c r="E22" s="85">
        <v>24</v>
      </c>
      <c r="F22" s="85">
        <v>31</v>
      </c>
      <c r="G22" s="85">
        <v>51</v>
      </c>
      <c r="H22" s="85"/>
      <c r="I22" s="85">
        <v>3</v>
      </c>
      <c r="J22" s="85">
        <v>9</v>
      </c>
      <c r="K22" s="85">
        <v>1</v>
      </c>
      <c r="L22" s="85">
        <v>6</v>
      </c>
      <c r="M22" s="85">
        <v>5</v>
      </c>
      <c r="N22" s="85">
        <v>8</v>
      </c>
      <c r="O22" s="85"/>
      <c r="P22" s="85">
        <v>31</v>
      </c>
      <c r="Q22" s="85">
        <v>47</v>
      </c>
      <c r="R22" s="85">
        <v>22</v>
      </c>
      <c r="S22" s="85">
        <v>30</v>
      </c>
      <c r="T22" s="85">
        <v>22</v>
      </c>
      <c r="U22" s="85">
        <v>36</v>
      </c>
      <c r="W22" s="204"/>
      <c r="X22" s="204"/>
      <c r="AA22" s="15"/>
      <c r="AB22" s="15"/>
    </row>
    <row r="23" spans="1:28" ht="15" customHeight="1" x14ac:dyDescent="0.2">
      <c r="A23" s="32" t="s">
        <v>239</v>
      </c>
      <c r="B23" s="85">
        <v>201</v>
      </c>
      <c r="C23" s="85">
        <v>155</v>
      </c>
      <c r="D23" s="85">
        <v>55</v>
      </c>
      <c r="E23" s="85">
        <v>62</v>
      </c>
      <c r="F23" s="85">
        <v>121</v>
      </c>
      <c r="G23" s="85">
        <v>211</v>
      </c>
      <c r="H23" s="85"/>
      <c r="I23" s="85">
        <v>38</v>
      </c>
      <c r="J23" s="85">
        <v>52</v>
      </c>
      <c r="K23" s="85">
        <v>23</v>
      </c>
      <c r="L23" s="85">
        <v>26</v>
      </c>
      <c r="M23" s="85">
        <v>64</v>
      </c>
      <c r="N23" s="85">
        <v>31</v>
      </c>
      <c r="O23" s="85"/>
      <c r="P23" s="85">
        <v>257</v>
      </c>
      <c r="Q23" s="85">
        <v>361</v>
      </c>
      <c r="R23" s="85">
        <v>150</v>
      </c>
      <c r="S23" s="85">
        <v>182</v>
      </c>
      <c r="T23" s="85">
        <v>322</v>
      </c>
      <c r="U23" s="85">
        <v>244</v>
      </c>
      <c r="W23" s="204"/>
      <c r="X23" s="204"/>
      <c r="Y23" s="13"/>
    </row>
    <row r="24" spans="1:28" ht="15" customHeight="1" x14ac:dyDescent="0.2">
      <c r="A24" s="32" t="s">
        <v>240</v>
      </c>
      <c r="B24" s="85">
        <v>14</v>
      </c>
      <c r="C24" s="85">
        <v>28</v>
      </c>
      <c r="D24" s="85">
        <v>5</v>
      </c>
      <c r="E24" s="85">
        <v>30</v>
      </c>
      <c r="F24" s="85">
        <v>10</v>
      </c>
      <c r="G24" s="85">
        <v>26</v>
      </c>
      <c r="H24" s="85"/>
      <c r="I24" s="85">
        <v>3</v>
      </c>
      <c r="J24" s="85">
        <v>8</v>
      </c>
      <c r="K24" s="85">
        <v>3</v>
      </c>
      <c r="L24" s="85">
        <v>16</v>
      </c>
      <c r="M24" s="85">
        <v>7</v>
      </c>
      <c r="N24" s="85">
        <v>4</v>
      </c>
      <c r="O24" s="85"/>
      <c r="P24" s="85">
        <v>37</v>
      </c>
      <c r="Q24" s="85">
        <v>41</v>
      </c>
      <c r="R24" s="85">
        <v>5</v>
      </c>
      <c r="S24" s="85">
        <v>20</v>
      </c>
      <c r="T24" s="85">
        <v>23</v>
      </c>
      <c r="U24" s="85">
        <v>14</v>
      </c>
      <c r="W24" s="204"/>
      <c r="X24" s="204"/>
    </row>
    <row r="25" spans="1:28" ht="15" customHeight="1" x14ac:dyDescent="0.2">
      <c r="A25" s="32" t="s">
        <v>241</v>
      </c>
      <c r="B25" s="85">
        <v>105</v>
      </c>
      <c r="C25" s="85">
        <v>90</v>
      </c>
      <c r="D25" s="85">
        <v>22</v>
      </c>
      <c r="E25" s="85">
        <v>35</v>
      </c>
      <c r="F25" s="85">
        <v>48</v>
      </c>
      <c r="G25" s="85">
        <v>39</v>
      </c>
      <c r="H25" s="85"/>
      <c r="I25" s="85">
        <v>3</v>
      </c>
      <c r="J25" s="85">
        <v>14</v>
      </c>
      <c r="K25" s="85">
        <v>2</v>
      </c>
      <c r="L25" s="85">
        <v>8</v>
      </c>
      <c r="M25" s="85">
        <v>10</v>
      </c>
      <c r="N25" s="85">
        <v>14</v>
      </c>
      <c r="O25" s="85"/>
      <c r="P25" s="85">
        <v>29</v>
      </c>
      <c r="Q25" s="85">
        <v>59</v>
      </c>
      <c r="R25" s="85">
        <v>43</v>
      </c>
      <c r="S25" s="85">
        <v>125</v>
      </c>
      <c r="T25" s="85">
        <v>74</v>
      </c>
      <c r="U25" s="85">
        <v>45</v>
      </c>
      <c r="W25" s="204"/>
      <c r="X25" s="204"/>
    </row>
    <row r="26" spans="1:28" ht="15" customHeight="1" x14ac:dyDescent="0.2">
      <c r="A26" s="32" t="s">
        <v>242</v>
      </c>
      <c r="B26" s="85">
        <v>22</v>
      </c>
      <c r="C26" s="85">
        <v>22</v>
      </c>
      <c r="D26" s="85">
        <v>8</v>
      </c>
      <c r="E26" s="85">
        <v>22</v>
      </c>
      <c r="F26" s="85">
        <v>52</v>
      </c>
      <c r="G26" s="85">
        <v>29</v>
      </c>
      <c r="H26" s="85"/>
      <c r="I26" s="85">
        <v>0</v>
      </c>
      <c r="J26" s="85">
        <v>6</v>
      </c>
      <c r="K26" s="85">
        <v>0</v>
      </c>
      <c r="L26" s="85">
        <v>4</v>
      </c>
      <c r="M26" s="85">
        <v>6</v>
      </c>
      <c r="N26" s="85">
        <v>8</v>
      </c>
      <c r="O26" s="85"/>
      <c r="P26" s="85">
        <v>11</v>
      </c>
      <c r="Q26" s="85">
        <v>40</v>
      </c>
      <c r="R26" s="85">
        <v>3</v>
      </c>
      <c r="S26" s="85">
        <v>20</v>
      </c>
      <c r="T26" s="85">
        <v>47</v>
      </c>
      <c r="U26" s="85">
        <v>128</v>
      </c>
      <c r="W26" s="204"/>
      <c r="X26" s="204"/>
    </row>
    <row r="27" spans="1:28" ht="15" customHeight="1" x14ac:dyDescent="0.2">
      <c r="A27" s="32" t="s">
        <v>243</v>
      </c>
      <c r="B27" s="85">
        <v>55</v>
      </c>
      <c r="C27" s="85">
        <v>48</v>
      </c>
      <c r="D27" s="85">
        <v>5</v>
      </c>
      <c r="E27" s="85">
        <v>14</v>
      </c>
      <c r="F27" s="85">
        <v>58</v>
      </c>
      <c r="G27" s="85">
        <v>31</v>
      </c>
      <c r="H27" s="85"/>
      <c r="I27" s="85">
        <v>0</v>
      </c>
      <c r="J27" s="85">
        <v>9</v>
      </c>
      <c r="K27" s="85">
        <v>0</v>
      </c>
      <c r="L27" s="85">
        <v>2</v>
      </c>
      <c r="M27" s="85">
        <v>8</v>
      </c>
      <c r="N27" s="85">
        <v>6</v>
      </c>
      <c r="O27" s="85"/>
      <c r="P27" s="85">
        <v>72</v>
      </c>
      <c r="Q27" s="85">
        <v>66</v>
      </c>
      <c r="R27" s="85">
        <v>1</v>
      </c>
      <c r="S27" s="85">
        <v>23</v>
      </c>
      <c r="T27" s="85">
        <v>23</v>
      </c>
      <c r="U27" s="85">
        <v>57</v>
      </c>
      <c r="W27" s="204"/>
      <c r="X27" s="204"/>
    </row>
    <row r="28" spans="1:28" ht="15" customHeight="1" x14ac:dyDescent="0.2">
      <c r="A28" s="32" t="s">
        <v>244</v>
      </c>
      <c r="B28" s="85">
        <v>26</v>
      </c>
      <c r="C28" s="85">
        <v>34</v>
      </c>
      <c r="D28" s="85">
        <v>3</v>
      </c>
      <c r="E28" s="85">
        <v>12</v>
      </c>
      <c r="F28" s="85">
        <v>30</v>
      </c>
      <c r="G28" s="85">
        <v>32</v>
      </c>
      <c r="H28" s="85"/>
      <c r="I28" s="85">
        <v>4</v>
      </c>
      <c r="J28" s="85">
        <v>6</v>
      </c>
      <c r="K28" s="85">
        <v>0</v>
      </c>
      <c r="L28" s="85">
        <v>1</v>
      </c>
      <c r="M28" s="85">
        <v>5</v>
      </c>
      <c r="N28" s="85">
        <v>9</v>
      </c>
      <c r="O28" s="85"/>
      <c r="P28" s="85">
        <v>52</v>
      </c>
      <c r="Q28" s="85">
        <v>22</v>
      </c>
      <c r="R28" s="85">
        <v>1</v>
      </c>
      <c r="S28" s="85">
        <v>20</v>
      </c>
      <c r="T28" s="114">
        <v>73</v>
      </c>
      <c r="U28" s="85">
        <v>39</v>
      </c>
      <c r="W28" s="204"/>
      <c r="X28" s="204"/>
    </row>
    <row r="29" spans="1:28" ht="15" customHeight="1" x14ac:dyDescent="0.2">
      <c r="A29" s="32" t="s">
        <v>245</v>
      </c>
      <c r="B29" s="85">
        <v>71</v>
      </c>
      <c r="C29" s="85">
        <v>103</v>
      </c>
      <c r="D29" s="85">
        <v>18</v>
      </c>
      <c r="E29" s="85">
        <v>41</v>
      </c>
      <c r="F29" s="85">
        <v>80</v>
      </c>
      <c r="G29" s="85">
        <v>89</v>
      </c>
      <c r="H29" s="85"/>
      <c r="I29" s="85">
        <v>10</v>
      </c>
      <c r="J29" s="85">
        <v>18</v>
      </c>
      <c r="K29" s="85">
        <v>2</v>
      </c>
      <c r="L29" s="85">
        <v>12</v>
      </c>
      <c r="M29" s="85">
        <v>53</v>
      </c>
      <c r="N29" s="85">
        <v>30</v>
      </c>
      <c r="O29" s="85"/>
      <c r="P29" s="85">
        <v>192</v>
      </c>
      <c r="Q29" s="85">
        <v>217</v>
      </c>
      <c r="R29" s="85">
        <v>100</v>
      </c>
      <c r="S29" s="85">
        <v>169</v>
      </c>
      <c r="T29" s="85">
        <v>119</v>
      </c>
      <c r="U29" s="85">
        <v>187</v>
      </c>
      <c r="W29" s="204"/>
      <c r="X29" s="204"/>
      <c r="Y29" s="13"/>
    </row>
    <row r="30" spans="1:28" ht="15" customHeight="1" x14ac:dyDescent="0.2">
      <c r="A30" s="32" t="s">
        <v>246</v>
      </c>
      <c r="B30" s="85">
        <v>59</v>
      </c>
      <c r="C30" s="85">
        <v>46</v>
      </c>
      <c r="D30" s="85">
        <v>15</v>
      </c>
      <c r="E30" s="85">
        <v>38</v>
      </c>
      <c r="F30" s="85">
        <v>65</v>
      </c>
      <c r="G30" s="85">
        <v>43</v>
      </c>
      <c r="H30" s="85"/>
      <c r="I30" s="85">
        <v>7</v>
      </c>
      <c r="J30" s="85">
        <v>17</v>
      </c>
      <c r="K30" s="85">
        <v>14</v>
      </c>
      <c r="L30" s="85">
        <v>15</v>
      </c>
      <c r="M30" s="85">
        <v>15</v>
      </c>
      <c r="N30" s="85">
        <v>11</v>
      </c>
      <c r="O30" s="85"/>
      <c r="P30" s="85">
        <v>93</v>
      </c>
      <c r="Q30" s="85">
        <v>49</v>
      </c>
      <c r="R30" s="85">
        <v>7</v>
      </c>
      <c r="S30" s="85">
        <v>114</v>
      </c>
      <c r="T30" s="85">
        <v>31</v>
      </c>
      <c r="U30" s="85">
        <v>28</v>
      </c>
      <c r="W30" s="204"/>
      <c r="X30" s="204"/>
    </row>
    <row r="31" spans="1:28" ht="15" customHeight="1" x14ac:dyDescent="0.2">
      <c r="A31" s="32" t="s">
        <v>247</v>
      </c>
      <c r="B31" s="85">
        <v>17</v>
      </c>
      <c r="C31" s="85">
        <v>39</v>
      </c>
      <c r="D31" s="85">
        <v>4</v>
      </c>
      <c r="E31" s="85">
        <v>8</v>
      </c>
      <c r="F31" s="85">
        <v>47</v>
      </c>
      <c r="G31" s="85">
        <v>19</v>
      </c>
      <c r="H31" s="85"/>
      <c r="I31" s="85">
        <v>4</v>
      </c>
      <c r="J31" s="85">
        <v>3</v>
      </c>
      <c r="K31" s="85">
        <v>2</v>
      </c>
      <c r="L31" s="85">
        <v>0</v>
      </c>
      <c r="M31" s="85">
        <v>8</v>
      </c>
      <c r="N31" s="85">
        <v>6</v>
      </c>
      <c r="O31" s="85"/>
      <c r="P31" s="85">
        <v>11</v>
      </c>
      <c r="Q31" s="85">
        <v>55</v>
      </c>
      <c r="R31" s="85">
        <v>13</v>
      </c>
      <c r="S31" s="85">
        <v>1</v>
      </c>
      <c r="T31" s="85">
        <v>5</v>
      </c>
      <c r="U31" s="85">
        <v>36</v>
      </c>
      <c r="W31" s="204"/>
      <c r="X31" s="204"/>
    </row>
    <row r="32" spans="1:28" ht="15" customHeight="1" x14ac:dyDescent="0.2">
      <c r="A32" s="32" t="s">
        <v>248</v>
      </c>
      <c r="B32" s="85">
        <v>76</v>
      </c>
      <c r="C32" s="85">
        <v>54</v>
      </c>
      <c r="D32" s="85">
        <v>13</v>
      </c>
      <c r="E32" s="85">
        <v>6</v>
      </c>
      <c r="F32" s="85">
        <v>18</v>
      </c>
      <c r="G32" s="85">
        <v>25</v>
      </c>
      <c r="H32" s="85"/>
      <c r="I32" s="85">
        <v>21</v>
      </c>
      <c r="J32" s="85">
        <v>12</v>
      </c>
      <c r="K32" s="85">
        <v>2</v>
      </c>
      <c r="L32" s="85">
        <v>12</v>
      </c>
      <c r="M32" s="85">
        <v>16</v>
      </c>
      <c r="N32" s="85">
        <v>16</v>
      </c>
      <c r="O32" s="85"/>
      <c r="P32" s="85">
        <v>18</v>
      </c>
      <c r="Q32" s="85">
        <v>41</v>
      </c>
      <c r="R32" s="85">
        <v>5</v>
      </c>
      <c r="S32" s="85">
        <v>37</v>
      </c>
      <c r="T32" s="85">
        <v>54</v>
      </c>
      <c r="U32" s="85">
        <v>28</v>
      </c>
      <c r="W32" s="204"/>
      <c r="X32" s="204"/>
    </row>
    <row r="33" spans="1:24" ht="15" customHeight="1" x14ac:dyDescent="0.2">
      <c r="A33" s="32" t="s">
        <v>249</v>
      </c>
      <c r="B33" s="85">
        <v>10</v>
      </c>
      <c r="C33" s="85">
        <v>0</v>
      </c>
      <c r="D33" s="85">
        <v>1</v>
      </c>
      <c r="E33" s="85">
        <v>2</v>
      </c>
      <c r="F33" s="85">
        <v>4</v>
      </c>
      <c r="G33" s="85">
        <v>5</v>
      </c>
      <c r="H33" s="85"/>
      <c r="I33" s="85">
        <v>0</v>
      </c>
      <c r="J33" s="85">
        <v>0</v>
      </c>
      <c r="K33" s="85">
        <v>0</v>
      </c>
      <c r="L33" s="85">
        <v>2</v>
      </c>
      <c r="M33" s="85">
        <v>0</v>
      </c>
      <c r="N33" s="85">
        <v>0</v>
      </c>
      <c r="O33" s="85"/>
      <c r="P33" s="85">
        <v>3</v>
      </c>
      <c r="Q33" s="85">
        <v>7</v>
      </c>
      <c r="R33" s="85">
        <v>1</v>
      </c>
      <c r="S33" s="85">
        <v>8</v>
      </c>
      <c r="T33" s="85">
        <v>8</v>
      </c>
      <c r="U33" s="85">
        <v>2</v>
      </c>
      <c r="W33" s="204"/>
      <c r="X33" s="204"/>
    </row>
    <row r="34" spans="1:24" ht="15" customHeight="1" x14ac:dyDescent="0.2">
      <c r="A34" s="32" t="s">
        <v>250</v>
      </c>
      <c r="B34" s="85">
        <v>54</v>
      </c>
      <c r="C34" s="85">
        <v>92</v>
      </c>
      <c r="D34" s="85">
        <v>20</v>
      </c>
      <c r="E34" s="85">
        <v>18</v>
      </c>
      <c r="F34" s="85">
        <v>91</v>
      </c>
      <c r="G34" s="85">
        <v>45</v>
      </c>
      <c r="H34" s="85"/>
      <c r="I34" s="85">
        <v>13</v>
      </c>
      <c r="J34" s="85">
        <v>18</v>
      </c>
      <c r="K34" s="85">
        <v>9</v>
      </c>
      <c r="L34" s="85">
        <v>24</v>
      </c>
      <c r="M34" s="85">
        <v>6</v>
      </c>
      <c r="N34" s="85">
        <v>17</v>
      </c>
      <c r="O34" s="85"/>
      <c r="P34" s="85">
        <v>68</v>
      </c>
      <c r="Q34" s="85">
        <v>115</v>
      </c>
      <c r="R34" s="85">
        <v>25</v>
      </c>
      <c r="S34" s="85">
        <v>112</v>
      </c>
      <c r="T34" s="85">
        <v>153</v>
      </c>
      <c r="U34" s="85">
        <v>85</v>
      </c>
      <c r="W34" s="204"/>
      <c r="X34" s="204"/>
    </row>
    <row r="35" spans="1:24" ht="15" customHeight="1" x14ac:dyDescent="0.2">
      <c r="A35" s="32" t="s">
        <v>251</v>
      </c>
      <c r="B35" s="85">
        <v>72</v>
      </c>
      <c r="C35" s="85">
        <v>77</v>
      </c>
      <c r="D35" s="85">
        <v>20</v>
      </c>
      <c r="E35" s="85">
        <v>45</v>
      </c>
      <c r="F35" s="85">
        <v>56</v>
      </c>
      <c r="G35" s="85">
        <v>43</v>
      </c>
      <c r="H35" s="85"/>
      <c r="I35" s="85">
        <v>15</v>
      </c>
      <c r="J35" s="85">
        <v>26</v>
      </c>
      <c r="K35" s="85">
        <v>5</v>
      </c>
      <c r="L35" s="85">
        <v>18</v>
      </c>
      <c r="M35" s="85">
        <v>36</v>
      </c>
      <c r="N35" s="85">
        <v>35</v>
      </c>
      <c r="O35" s="85"/>
      <c r="P35" s="85">
        <v>39</v>
      </c>
      <c r="Q35" s="85">
        <v>166</v>
      </c>
      <c r="R35" s="85">
        <v>95</v>
      </c>
      <c r="S35" s="85">
        <v>128</v>
      </c>
      <c r="T35" s="85">
        <v>78</v>
      </c>
      <c r="U35" s="85">
        <v>76</v>
      </c>
      <c r="W35" s="204"/>
      <c r="X35" s="204"/>
    </row>
    <row r="36" spans="1:24" ht="15" customHeight="1" thickBot="1" x14ac:dyDescent="0.25">
      <c r="A36" s="183" t="s">
        <v>252</v>
      </c>
      <c r="B36" s="154">
        <v>19</v>
      </c>
      <c r="C36" s="154">
        <v>6</v>
      </c>
      <c r="D36" s="154">
        <v>2</v>
      </c>
      <c r="E36" s="154">
        <v>6</v>
      </c>
      <c r="F36" s="154">
        <v>4</v>
      </c>
      <c r="G36" s="154">
        <v>6</v>
      </c>
      <c r="H36" s="154"/>
      <c r="I36" s="154">
        <v>1</v>
      </c>
      <c r="J36" s="154">
        <v>1</v>
      </c>
      <c r="K36" s="154">
        <v>0</v>
      </c>
      <c r="L36" s="154">
        <v>0</v>
      </c>
      <c r="M36" s="154">
        <v>2</v>
      </c>
      <c r="N36" s="154">
        <v>0</v>
      </c>
      <c r="O36" s="154"/>
      <c r="P36" s="154">
        <v>6</v>
      </c>
      <c r="Q36" s="154">
        <v>15</v>
      </c>
      <c r="R36" s="154">
        <v>1</v>
      </c>
      <c r="S36" s="154">
        <v>7</v>
      </c>
      <c r="T36" s="154">
        <v>11</v>
      </c>
      <c r="U36" s="154">
        <v>23</v>
      </c>
      <c r="W36" s="204"/>
      <c r="X36" s="204"/>
    </row>
    <row r="37" spans="1:24" s="1" customFormat="1" ht="15" customHeight="1" x14ac:dyDescent="0.25">
      <c r="A37" s="148" t="s">
        <v>220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79"/>
      <c r="U37" s="79"/>
    </row>
    <row r="38" spans="1:24" s="1" customFormat="1" ht="30.75" customHeight="1" x14ac:dyDescent="0.25">
      <c r="A38" s="307" t="s">
        <v>221</v>
      </c>
      <c r="B38" s="307"/>
      <c r="C38" s="307"/>
      <c r="D38" s="307"/>
      <c r="E38" s="307"/>
      <c r="F38" s="307"/>
      <c r="G38" s="307"/>
      <c r="H38" s="307"/>
      <c r="I38" s="307"/>
      <c r="J38" s="307"/>
      <c r="K38" s="307"/>
      <c r="L38" s="307"/>
      <c r="M38" s="307"/>
      <c r="N38" s="307"/>
      <c r="O38" s="307"/>
      <c r="P38" s="307"/>
      <c r="Q38" s="307"/>
      <c r="R38" s="307"/>
      <c r="S38" s="307"/>
      <c r="T38" s="307"/>
      <c r="U38" s="307"/>
    </row>
    <row r="39" spans="1:24" s="1" customFormat="1" ht="30.75" customHeight="1" x14ac:dyDescent="0.25">
      <c r="A39" s="307" t="s">
        <v>222</v>
      </c>
      <c r="B39" s="307"/>
      <c r="C39" s="307"/>
      <c r="D39" s="307"/>
      <c r="E39" s="307"/>
      <c r="F39" s="307"/>
      <c r="G39" s="307"/>
      <c r="H39" s="307"/>
      <c r="I39" s="307"/>
      <c r="J39" s="307"/>
      <c r="K39" s="307"/>
      <c r="L39" s="307"/>
      <c r="M39" s="307"/>
      <c r="N39" s="307"/>
      <c r="O39" s="307"/>
      <c r="P39" s="307"/>
      <c r="Q39" s="307"/>
      <c r="R39" s="307"/>
      <c r="S39" s="307"/>
      <c r="T39" s="307"/>
      <c r="U39" s="307"/>
    </row>
    <row r="40" spans="1:24" s="1" customFormat="1" ht="15" customHeight="1" x14ac:dyDescent="0.25">
      <c r="A40" s="44" t="s">
        <v>253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2"/>
      <c r="U40" s="42"/>
    </row>
    <row r="41" spans="1:24" ht="15" customHeight="1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1:24" ht="15" customHeight="1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4" ht="15" customHeight="1" x14ac:dyDescent="0.2">
      <c r="A43" s="2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</row>
    <row r="44" spans="1:24" ht="15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4" ht="15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4" ht="15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4" ht="15" customHeight="1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4" ht="15" customHeight="1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15" customHeight="1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</sheetData>
  <mergeCells count="4">
    <mergeCell ref="A39:U39"/>
    <mergeCell ref="W2:W3"/>
    <mergeCell ref="A6:A7"/>
    <mergeCell ref="A38:U38"/>
  </mergeCells>
  <phoneticPr fontId="6" type="noConversion"/>
  <hyperlinks>
    <hyperlink ref="W2" location="INDICE!A1" display="INDICE" xr:uid="{D197DFD8-AA83-49B3-9A4E-00895EC6F550}"/>
    <hyperlink ref="W2:W3" location="Contenido!A1" display="Contenido" xr:uid="{EBA474F8-3F94-46BA-984A-177A77E3C60C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9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AD12C-60CF-44F3-BA6D-A3C0D1A6A1FF}">
  <sheetPr codeName="Hoja72">
    <tabColor rgb="FFF2DAB1"/>
    <pageSetUpPr fitToPage="1"/>
  </sheetPr>
  <dimension ref="A1:T12"/>
  <sheetViews>
    <sheetView showGridLines="0" zoomScaleNormal="100" zoomScaleSheetLayoutView="100" workbookViewId="0">
      <selection activeCell="G2" sqref="G2:G3"/>
    </sheetView>
  </sheetViews>
  <sheetFormatPr baseColWidth="10" defaultColWidth="11.42578125" defaultRowHeight="15" customHeight="1" x14ac:dyDescent="0.2"/>
  <cols>
    <col min="1" max="1" width="19" style="1" customWidth="1"/>
    <col min="2" max="5" width="10.5703125" style="1" customWidth="1"/>
    <col min="6" max="6" width="11.42578125" style="2"/>
    <col min="7" max="16384" width="11.42578125" style="13"/>
  </cols>
  <sheetData>
    <row r="1" spans="1:20" s="2" customFormat="1" ht="15" customHeight="1" x14ac:dyDescent="0.2">
      <c r="A1" s="156" t="s">
        <v>463</v>
      </c>
      <c r="B1" s="156"/>
      <c r="C1" s="156"/>
      <c r="D1" s="156"/>
      <c r="E1" s="156"/>
      <c r="F1" s="1"/>
      <c r="G1" s="1"/>
      <c r="H1" s="1"/>
    </row>
    <row r="2" spans="1:20" s="2" customFormat="1" ht="15" customHeight="1" x14ac:dyDescent="0.2">
      <c r="A2" s="156" t="s">
        <v>462</v>
      </c>
      <c r="B2" s="156"/>
      <c r="C2" s="156"/>
      <c r="D2" s="156"/>
      <c r="E2" s="156"/>
      <c r="F2" s="1"/>
      <c r="G2" s="317" t="s">
        <v>0</v>
      </c>
      <c r="H2" s="1"/>
    </row>
    <row r="3" spans="1:20" s="2" customFormat="1" ht="15" customHeight="1" x14ac:dyDescent="0.2">
      <c r="A3" s="156" t="s">
        <v>464</v>
      </c>
      <c r="B3" s="156"/>
      <c r="C3" s="156"/>
      <c r="D3" s="156"/>
      <c r="E3" s="156"/>
      <c r="F3" s="1"/>
      <c r="G3" s="317"/>
      <c r="H3" s="1"/>
    </row>
    <row r="4" spans="1:20" s="2" customFormat="1" ht="15" customHeight="1" x14ac:dyDescent="0.2">
      <c r="A4" s="156" t="s">
        <v>282</v>
      </c>
      <c r="B4" s="156"/>
      <c r="C4" s="156"/>
      <c r="D4" s="156"/>
      <c r="E4" s="156"/>
      <c r="F4" s="1"/>
      <c r="G4" s="1"/>
      <c r="H4" s="1"/>
    </row>
    <row r="5" spans="1:20" ht="22.5" customHeight="1" x14ac:dyDescent="0.2">
      <c r="A5" s="101" t="s">
        <v>465</v>
      </c>
      <c r="B5" s="83">
        <v>2020</v>
      </c>
      <c r="C5" s="83">
        <v>2021</v>
      </c>
      <c r="D5" s="82">
        <v>2022</v>
      </c>
      <c r="E5" s="83">
        <v>2023</v>
      </c>
    </row>
    <row r="6" spans="1:20" ht="9" customHeight="1" x14ac:dyDescent="0.2">
      <c r="A6" s="127"/>
      <c r="B6" s="129"/>
      <c r="C6" s="129"/>
      <c r="D6" s="129"/>
      <c r="E6" s="129"/>
      <c r="F6" s="129"/>
      <c r="G6" s="128"/>
      <c r="H6" s="129"/>
      <c r="I6" s="129"/>
      <c r="J6" s="129"/>
      <c r="K6" s="129"/>
      <c r="L6" s="128"/>
      <c r="M6" s="129"/>
      <c r="N6" s="129"/>
      <c r="O6" s="129"/>
      <c r="P6" s="2"/>
    </row>
    <row r="7" spans="1:20" s="15" customFormat="1" ht="15" customHeight="1" x14ac:dyDescent="0.2">
      <c r="A7" s="3" t="s">
        <v>35</v>
      </c>
      <c r="B7" s="84">
        <f t="shared" ref="B7:E7" si="0">SUM(B8:B10)</f>
        <v>7</v>
      </c>
      <c r="C7" s="84">
        <f t="shared" si="0"/>
        <v>7</v>
      </c>
      <c r="D7" s="84">
        <f t="shared" si="0"/>
        <v>176</v>
      </c>
      <c r="E7" s="84">
        <f t="shared" si="0"/>
        <v>142</v>
      </c>
      <c r="F7" s="14"/>
    </row>
    <row r="8" spans="1:20" ht="15" customHeight="1" x14ac:dyDescent="0.2">
      <c r="A8" s="187" t="s">
        <v>453</v>
      </c>
      <c r="B8" s="85">
        <v>7</v>
      </c>
      <c r="C8" s="85">
        <v>6</v>
      </c>
      <c r="D8" s="85">
        <v>170</v>
      </c>
      <c r="E8" s="85">
        <v>137</v>
      </c>
    </row>
    <row r="9" spans="1:20" ht="15" customHeight="1" x14ac:dyDescent="0.2">
      <c r="A9" s="187" t="s">
        <v>454</v>
      </c>
      <c r="B9" s="85">
        <v>0</v>
      </c>
      <c r="C9" s="85">
        <v>1</v>
      </c>
      <c r="D9" s="85">
        <v>0</v>
      </c>
      <c r="E9" s="85">
        <v>2</v>
      </c>
    </row>
    <row r="10" spans="1:20" ht="15" customHeight="1" thickBot="1" x14ac:dyDescent="0.25">
      <c r="A10" s="187" t="s">
        <v>455</v>
      </c>
      <c r="B10" s="85">
        <v>0</v>
      </c>
      <c r="C10" s="85">
        <v>0</v>
      </c>
      <c r="D10" s="85">
        <v>6</v>
      </c>
      <c r="E10" s="85">
        <v>3</v>
      </c>
    </row>
    <row r="11" spans="1:20" ht="39" customHeight="1" x14ac:dyDescent="0.2">
      <c r="A11" s="305" t="s">
        <v>459</v>
      </c>
      <c r="B11" s="305"/>
      <c r="C11" s="305"/>
      <c r="D11" s="305"/>
      <c r="E11" s="305"/>
    </row>
    <row r="12" spans="1:20" ht="15" customHeight="1" x14ac:dyDescent="0.2">
      <c r="A12" s="44" t="s">
        <v>293</v>
      </c>
      <c r="F12" s="1"/>
      <c r="G12" s="2"/>
      <c r="H12" s="2"/>
      <c r="I12" s="2"/>
      <c r="J12" s="2"/>
      <c r="K12" s="2"/>
      <c r="L12" s="2"/>
      <c r="M12" s="1"/>
      <c r="N12" s="2"/>
      <c r="O12" s="2"/>
      <c r="P12" s="2"/>
      <c r="Q12" s="2"/>
      <c r="R12" s="2"/>
      <c r="S12" s="2"/>
      <c r="T12" s="2"/>
    </row>
  </sheetData>
  <mergeCells count="2">
    <mergeCell ref="G2:G3"/>
    <mergeCell ref="A11:E11"/>
  </mergeCells>
  <hyperlinks>
    <hyperlink ref="G2" location="INDICE!A1" display="INDICE" xr:uid="{A936E570-3849-43FF-966E-3C8E2A933F09}"/>
    <hyperlink ref="G2:G3" location="Contenido!A1" display="Contenido" xr:uid="{B04A8BA2-711A-4F90-9D4C-29DE8BFA93A8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75574-44D2-47AE-92FC-5BF2340E286C}">
  <sheetPr codeName="Hoja73">
    <tabColor rgb="FFF2DAB1"/>
    <pageSetUpPr fitToPage="1"/>
  </sheetPr>
  <dimension ref="A1:H36"/>
  <sheetViews>
    <sheetView showGridLines="0" zoomScaleNormal="100" zoomScaleSheetLayoutView="100" workbookViewId="0">
      <selection activeCell="G2" sqref="G2:G3"/>
    </sheetView>
  </sheetViews>
  <sheetFormatPr baseColWidth="10" defaultColWidth="11.42578125" defaultRowHeight="15" customHeight="1" x14ac:dyDescent="0.2"/>
  <cols>
    <col min="1" max="1" width="21.42578125" style="1" customWidth="1"/>
    <col min="2" max="5" width="10.5703125" style="1" customWidth="1"/>
    <col min="6" max="6" width="11.42578125" style="2"/>
    <col min="7" max="16384" width="11.42578125" style="13"/>
  </cols>
  <sheetData>
    <row r="1" spans="1:8" s="2" customFormat="1" ht="15" customHeight="1" x14ac:dyDescent="0.2">
      <c r="A1" s="156" t="s">
        <v>466</v>
      </c>
      <c r="B1" s="156"/>
      <c r="C1" s="156"/>
      <c r="D1" s="156"/>
      <c r="E1" s="156"/>
      <c r="F1" s="1"/>
      <c r="G1" s="1"/>
      <c r="H1" s="1"/>
    </row>
    <row r="2" spans="1:8" s="2" customFormat="1" ht="15" customHeight="1" x14ac:dyDescent="0.2">
      <c r="A2" s="156" t="s">
        <v>462</v>
      </c>
      <c r="B2" s="156"/>
      <c r="C2" s="156"/>
      <c r="D2" s="156"/>
      <c r="E2" s="156"/>
      <c r="F2" s="1"/>
      <c r="G2" s="317" t="s">
        <v>0</v>
      </c>
      <c r="H2" s="1"/>
    </row>
    <row r="3" spans="1:8" s="2" customFormat="1" ht="15" customHeight="1" x14ac:dyDescent="0.2">
      <c r="A3" s="156" t="s">
        <v>361</v>
      </c>
      <c r="B3" s="156"/>
      <c r="C3" s="156"/>
      <c r="D3" s="156"/>
      <c r="E3" s="156"/>
      <c r="F3" s="1"/>
      <c r="G3" s="317"/>
      <c r="H3" s="1"/>
    </row>
    <row r="4" spans="1:8" s="2" customFormat="1" ht="15" customHeight="1" x14ac:dyDescent="0.2">
      <c r="A4" s="156" t="s">
        <v>194</v>
      </c>
      <c r="B4" s="156"/>
      <c r="C4" s="156"/>
      <c r="D4" s="156"/>
      <c r="E4" s="156"/>
      <c r="F4" s="1"/>
      <c r="G4" s="1"/>
      <c r="H4" s="1"/>
    </row>
    <row r="5" spans="1:8" s="2" customFormat="1" ht="15" customHeight="1" x14ac:dyDescent="0.2">
      <c r="A5" s="156" t="s">
        <v>282</v>
      </c>
      <c r="B5" s="156"/>
      <c r="C5" s="156"/>
      <c r="D5" s="156"/>
      <c r="E5" s="156"/>
      <c r="F5" s="1"/>
      <c r="G5" s="1"/>
      <c r="H5" s="1"/>
    </row>
    <row r="6" spans="1:8" ht="24.75" customHeight="1" x14ac:dyDescent="0.2">
      <c r="A6" s="101" t="s">
        <v>225</v>
      </c>
      <c r="B6" s="83">
        <v>2020</v>
      </c>
      <c r="C6" s="83">
        <v>2021</v>
      </c>
      <c r="D6" s="82">
        <v>2022</v>
      </c>
      <c r="E6" s="83">
        <v>2023</v>
      </c>
    </row>
    <row r="7" spans="1:8" ht="9" customHeight="1" x14ac:dyDescent="0.2">
      <c r="A7" s="127"/>
      <c r="B7" s="129"/>
      <c r="C7" s="129"/>
      <c r="D7" s="129"/>
      <c r="E7" s="129"/>
    </row>
    <row r="8" spans="1:8" s="15" customFormat="1" ht="15" customHeight="1" x14ac:dyDescent="0.2">
      <c r="A8" s="11" t="s">
        <v>310</v>
      </c>
      <c r="B8" s="119">
        <f>SUM(B9:B34)</f>
        <v>7</v>
      </c>
      <c r="C8" s="119">
        <f>SUM(C9:C34)</f>
        <v>7</v>
      </c>
      <c r="D8" s="119">
        <f>SUM(D9:D34)</f>
        <v>176</v>
      </c>
      <c r="E8" s="119">
        <f>SUM(E9:E34)</f>
        <v>142</v>
      </c>
      <c r="F8" s="14"/>
    </row>
    <row r="9" spans="1:8" ht="15" customHeight="1" x14ac:dyDescent="0.2">
      <c r="A9" s="32" t="s">
        <v>226</v>
      </c>
      <c r="B9" s="120">
        <v>0</v>
      </c>
      <c r="C9" s="120">
        <v>2</v>
      </c>
      <c r="D9" s="120">
        <v>19</v>
      </c>
      <c r="E9" s="120">
        <v>3</v>
      </c>
    </row>
    <row r="10" spans="1:8" ht="15" customHeight="1" x14ac:dyDescent="0.2">
      <c r="A10" s="32" t="s">
        <v>227</v>
      </c>
      <c r="B10" s="120">
        <v>0</v>
      </c>
      <c r="C10" s="120">
        <v>1</v>
      </c>
      <c r="D10" s="120">
        <v>9</v>
      </c>
      <c r="E10" s="120">
        <v>3</v>
      </c>
    </row>
    <row r="11" spans="1:8" ht="15" customHeight="1" x14ac:dyDescent="0.2">
      <c r="A11" s="32" t="s">
        <v>228</v>
      </c>
      <c r="B11" s="120">
        <v>0</v>
      </c>
      <c r="C11" s="120">
        <v>0</v>
      </c>
      <c r="D11" s="120">
        <v>6</v>
      </c>
      <c r="E11" s="120">
        <v>11</v>
      </c>
    </row>
    <row r="12" spans="1:8" ht="15" customHeight="1" x14ac:dyDescent="0.2">
      <c r="A12" s="32" t="s">
        <v>229</v>
      </c>
      <c r="B12" s="120">
        <v>2</v>
      </c>
      <c r="C12" s="120">
        <v>0</v>
      </c>
      <c r="D12" s="120">
        <v>11</v>
      </c>
      <c r="E12" s="120">
        <v>22</v>
      </c>
    </row>
    <row r="13" spans="1:8" ht="15" customHeight="1" x14ac:dyDescent="0.2">
      <c r="A13" s="32" t="s">
        <v>230</v>
      </c>
      <c r="B13" s="120">
        <v>0</v>
      </c>
      <c r="C13" s="120">
        <v>0</v>
      </c>
      <c r="D13" s="120">
        <v>1</v>
      </c>
      <c r="E13" s="120">
        <v>1</v>
      </c>
    </row>
    <row r="14" spans="1:8" ht="15" customHeight="1" x14ac:dyDescent="0.2">
      <c r="A14" s="32" t="s">
        <v>231</v>
      </c>
      <c r="B14" s="120">
        <v>0</v>
      </c>
      <c r="C14" s="120">
        <v>0</v>
      </c>
      <c r="D14" s="120">
        <v>10</v>
      </c>
      <c r="E14" s="120">
        <v>2</v>
      </c>
    </row>
    <row r="15" spans="1:8" ht="15" customHeight="1" x14ac:dyDescent="0.2">
      <c r="A15" s="32" t="s">
        <v>232</v>
      </c>
      <c r="B15" s="120">
        <v>0</v>
      </c>
      <c r="C15" s="120">
        <v>1</v>
      </c>
      <c r="D15" s="120">
        <v>0</v>
      </c>
      <c r="E15" s="120">
        <v>2</v>
      </c>
    </row>
    <row r="16" spans="1:8" s="2" customFormat="1" ht="15" customHeight="1" x14ac:dyDescent="0.2">
      <c r="A16" s="32" t="s">
        <v>233</v>
      </c>
      <c r="B16" s="120">
        <v>1</v>
      </c>
      <c r="C16" s="120">
        <v>1</v>
      </c>
      <c r="D16" s="120">
        <v>18</v>
      </c>
      <c r="E16" s="120">
        <v>13</v>
      </c>
    </row>
    <row r="17" spans="1:5" s="2" customFormat="1" ht="15" customHeight="1" x14ac:dyDescent="0.2">
      <c r="A17" s="32" t="s">
        <v>234</v>
      </c>
      <c r="B17" s="120">
        <v>0</v>
      </c>
      <c r="C17" s="120">
        <v>1</v>
      </c>
      <c r="D17" s="120">
        <v>1</v>
      </c>
      <c r="E17" s="120">
        <v>8</v>
      </c>
    </row>
    <row r="18" spans="1:5" s="2" customFormat="1" ht="15" customHeight="1" x14ac:dyDescent="0.2">
      <c r="A18" s="32" t="s">
        <v>235</v>
      </c>
      <c r="B18" s="120">
        <v>0</v>
      </c>
      <c r="C18" s="120">
        <v>0</v>
      </c>
      <c r="D18" s="120">
        <v>13</v>
      </c>
      <c r="E18" s="120">
        <v>5</v>
      </c>
    </row>
    <row r="19" spans="1:5" s="2" customFormat="1" ht="15" customHeight="1" x14ac:dyDescent="0.2">
      <c r="A19" s="32" t="s">
        <v>236</v>
      </c>
      <c r="B19" s="120">
        <v>0</v>
      </c>
      <c r="C19" s="120">
        <v>0</v>
      </c>
      <c r="D19" s="120">
        <v>2</v>
      </c>
      <c r="E19" s="120">
        <v>1</v>
      </c>
    </row>
    <row r="20" spans="1:5" s="2" customFormat="1" ht="15" customHeight="1" x14ac:dyDescent="0.2">
      <c r="A20" s="32" t="s">
        <v>237</v>
      </c>
      <c r="B20" s="120">
        <v>0</v>
      </c>
      <c r="C20" s="120">
        <v>0</v>
      </c>
      <c r="D20" s="120">
        <v>23</v>
      </c>
      <c r="E20" s="120">
        <v>13</v>
      </c>
    </row>
    <row r="21" spans="1:5" s="2" customFormat="1" ht="15" customHeight="1" x14ac:dyDescent="0.2">
      <c r="A21" s="32" t="s">
        <v>238</v>
      </c>
      <c r="B21" s="120">
        <v>0</v>
      </c>
      <c r="C21" s="120">
        <v>0</v>
      </c>
      <c r="D21" s="120">
        <v>4</v>
      </c>
      <c r="E21" s="120">
        <v>2</v>
      </c>
    </row>
    <row r="22" spans="1:5" s="2" customFormat="1" ht="15" customHeight="1" x14ac:dyDescent="0.2">
      <c r="A22" s="32" t="s">
        <v>239</v>
      </c>
      <c r="B22" s="120">
        <v>0</v>
      </c>
      <c r="C22" s="120">
        <v>0</v>
      </c>
      <c r="D22" s="120">
        <v>3</v>
      </c>
      <c r="E22" s="120">
        <v>4</v>
      </c>
    </row>
    <row r="23" spans="1:5" s="2" customFormat="1" ht="15" customHeight="1" x14ac:dyDescent="0.2">
      <c r="A23" s="32" t="s">
        <v>240</v>
      </c>
      <c r="B23" s="120">
        <v>0</v>
      </c>
      <c r="C23" s="120">
        <v>0</v>
      </c>
      <c r="D23" s="120">
        <v>2</v>
      </c>
      <c r="E23" s="120">
        <v>1</v>
      </c>
    </row>
    <row r="24" spans="1:5" s="2" customFormat="1" ht="15" customHeight="1" x14ac:dyDescent="0.2">
      <c r="A24" s="32" t="s">
        <v>241</v>
      </c>
      <c r="B24" s="120">
        <v>0</v>
      </c>
      <c r="C24" s="120">
        <v>0</v>
      </c>
      <c r="D24" s="120">
        <v>3</v>
      </c>
      <c r="E24" s="120">
        <v>12</v>
      </c>
    </row>
    <row r="25" spans="1:5" s="2" customFormat="1" ht="15" customHeight="1" x14ac:dyDescent="0.2">
      <c r="A25" s="32" t="s">
        <v>242</v>
      </c>
      <c r="B25" s="120">
        <v>0</v>
      </c>
      <c r="C25" s="120">
        <v>0</v>
      </c>
      <c r="D25" s="120">
        <v>7</v>
      </c>
      <c r="E25" s="120">
        <v>2</v>
      </c>
    </row>
    <row r="26" spans="1:5" s="2" customFormat="1" ht="15" customHeight="1" x14ac:dyDescent="0.2">
      <c r="A26" s="32" t="s">
        <v>243</v>
      </c>
      <c r="B26" s="120">
        <v>0</v>
      </c>
      <c r="C26" s="120">
        <v>0</v>
      </c>
      <c r="D26" s="120">
        <v>0</v>
      </c>
      <c r="E26" s="120">
        <v>2</v>
      </c>
    </row>
    <row r="27" spans="1:5" s="2" customFormat="1" ht="15" customHeight="1" x14ac:dyDescent="0.2">
      <c r="A27" s="32" t="s">
        <v>244</v>
      </c>
      <c r="B27" s="120">
        <v>0</v>
      </c>
      <c r="C27" s="120">
        <v>0</v>
      </c>
      <c r="D27" s="120">
        <v>1</v>
      </c>
      <c r="E27" s="120">
        <v>2</v>
      </c>
    </row>
    <row r="28" spans="1:5" s="2" customFormat="1" ht="15" customHeight="1" x14ac:dyDescent="0.2">
      <c r="A28" s="32" t="s">
        <v>245</v>
      </c>
      <c r="B28" s="120">
        <v>4</v>
      </c>
      <c r="C28" s="120">
        <v>1</v>
      </c>
      <c r="D28" s="120">
        <v>8</v>
      </c>
      <c r="E28" s="120">
        <v>21</v>
      </c>
    </row>
    <row r="29" spans="1:5" s="2" customFormat="1" ht="15" customHeight="1" x14ac:dyDescent="0.2">
      <c r="A29" s="32" t="s">
        <v>246</v>
      </c>
      <c r="B29" s="120">
        <v>0</v>
      </c>
      <c r="C29" s="120">
        <v>0</v>
      </c>
      <c r="D29" s="120">
        <v>5</v>
      </c>
      <c r="E29" s="120">
        <v>5</v>
      </c>
    </row>
    <row r="30" spans="1:5" s="2" customFormat="1" ht="15" customHeight="1" x14ac:dyDescent="0.2">
      <c r="A30" s="32" t="s">
        <v>247</v>
      </c>
      <c r="B30" s="120">
        <v>0</v>
      </c>
      <c r="C30" s="120">
        <v>0</v>
      </c>
      <c r="D30" s="120">
        <v>1</v>
      </c>
      <c r="E30" s="120">
        <v>1</v>
      </c>
    </row>
    <row r="31" spans="1:5" s="2" customFormat="1" ht="15" customHeight="1" x14ac:dyDescent="0.2">
      <c r="A31" s="32" t="s">
        <v>248</v>
      </c>
      <c r="B31" s="120">
        <v>0</v>
      </c>
      <c r="C31" s="120">
        <v>0</v>
      </c>
      <c r="D31" s="120">
        <v>0</v>
      </c>
      <c r="E31" s="120">
        <v>1</v>
      </c>
    </row>
    <row r="32" spans="1:5" ht="15" customHeight="1" x14ac:dyDescent="0.2">
      <c r="A32" s="32" t="s">
        <v>249</v>
      </c>
      <c r="B32" s="120">
        <v>0</v>
      </c>
      <c r="C32" s="120">
        <v>0</v>
      </c>
      <c r="D32" s="120">
        <v>2</v>
      </c>
      <c r="E32" s="120">
        <v>0</v>
      </c>
    </row>
    <row r="33" spans="1:6" ht="15" customHeight="1" x14ac:dyDescent="0.2">
      <c r="A33" s="32" t="s">
        <v>250</v>
      </c>
      <c r="B33" s="120">
        <v>0</v>
      </c>
      <c r="C33" s="120">
        <v>0</v>
      </c>
      <c r="D33" s="120">
        <v>21</v>
      </c>
      <c r="E33" s="120">
        <v>1</v>
      </c>
    </row>
    <row r="34" spans="1:6" ht="15" customHeight="1" thickBot="1" x14ac:dyDescent="0.25">
      <c r="A34" s="32" t="s">
        <v>251</v>
      </c>
      <c r="B34" s="120">
        <v>0</v>
      </c>
      <c r="C34" s="120">
        <v>0</v>
      </c>
      <c r="D34" s="120">
        <v>6</v>
      </c>
      <c r="E34" s="120">
        <v>4</v>
      </c>
    </row>
    <row r="35" spans="1:6" ht="42" customHeight="1" x14ac:dyDescent="0.2">
      <c r="A35" s="321" t="s">
        <v>444</v>
      </c>
      <c r="B35" s="321"/>
      <c r="C35" s="321"/>
      <c r="D35" s="321"/>
      <c r="E35" s="321"/>
      <c r="F35" s="13"/>
    </row>
    <row r="36" spans="1:6" ht="15" customHeight="1" x14ac:dyDescent="0.2">
      <c r="A36" s="44" t="s">
        <v>293</v>
      </c>
    </row>
  </sheetData>
  <mergeCells count="2">
    <mergeCell ref="A35:E35"/>
    <mergeCell ref="G2:G3"/>
  </mergeCells>
  <hyperlinks>
    <hyperlink ref="G2" location="INDICE!A1" display="INDICE" xr:uid="{7013E652-9F22-4D62-AE36-B9BA63618A4D}"/>
    <hyperlink ref="G2:G3" location="Contenido!A1" display="Contenido" xr:uid="{C614D72F-D2D7-4731-A88D-8E82305EA4D9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Hoja74">
    <tabColor rgb="FF182951"/>
    <pageSetUpPr fitToPage="1"/>
  </sheetPr>
  <dimension ref="A2:J33"/>
  <sheetViews>
    <sheetView showGridLines="0" zoomScaleNormal="100" zoomScaleSheetLayoutView="100" workbookViewId="0">
      <selection activeCell="B28" sqref="B28"/>
    </sheetView>
  </sheetViews>
  <sheetFormatPr baseColWidth="10" defaultColWidth="11.42578125" defaultRowHeight="12.75" customHeight="1" x14ac:dyDescent="0.2"/>
  <cols>
    <col min="1" max="1" width="5.7109375" style="26" customWidth="1"/>
    <col min="2" max="8" width="11.42578125" style="26"/>
    <col min="9" max="9" width="5.7109375" style="26" customWidth="1"/>
    <col min="10" max="16384" width="11.42578125" style="26"/>
  </cols>
  <sheetData>
    <row r="2" spans="1:10" ht="12.75" customHeight="1" x14ac:dyDescent="0.2">
      <c r="B2" s="86"/>
      <c r="C2" s="87"/>
      <c r="D2" s="87"/>
      <c r="E2" s="87"/>
      <c r="F2" s="87"/>
      <c r="G2" s="87"/>
      <c r="H2" s="88"/>
      <c r="J2" s="281" t="s">
        <v>0</v>
      </c>
    </row>
    <row r="3" spans="1:10" ht="12.75" customHeight="1" x14ac:dyDescent="0.2">
      <c r="B3" s="89"/>
      <c r="C3" s="90"/>
      <c r="D3" s="90"/>
      <c r="E3" s="90"/>
      <c r="F3" s="90"/>
      <c r="G3" s="90"/>
      <c r="H3" s="91"/>
      <c r="J3" s="281"/>
    </row>
    <row r="4" spans="1:10" ht="12.75" customHeight="1" x14ac:dyDescent="0.2">
      <c r="B4" s="89"/>
      <c r="C4" s="90"/>
      <c r="D4" s="90"/>
      <c r="E4" s="90"/>
      <c r="F4" s="90"/>
      <c r="G4" s="90"/>
      <c r="H4" s="91"/>
    </row>
    <row r="5" spans="1:10" ht="12.75" customHeight="1" x14ac:dyDescent="0.2">
      <c r="B5" s="89"/>
      <c r="C5" s="90"/>
      <c r="D5" s="90"/>
      <c r="E5" s="90"/>
      <c r="F5" s="90"/>
      <c r="G5" s="90"/>
      <c r="H5" s="91"/>
    </row>
    <row r="6" spans="1:10" ht="12.75" customHeight="1" x14ac:dyDescent="0.2">
      <c r="B6" s="89"/>
      <c r="C6" s="90"/>
      <c r="D6" s="90"/>
      <c r="E6" s="90"/>
      <c r="F6" s="90"/>
      <c r="G6" s="90"/>
      <c r="H6" s="91"/>
    </row>
    <row r="7" spans="1:10" ht="12.75" customHeight="1" x14ac:dyDescent="0.2">
      <c r="B7" s="89"/>
      <c r="C7" s="90"/>
      <c r="D7" s="90"/>
      <c r="E7" s="90"/>
      <c r="F7" s="90"/>
      <c r="G7" s="90"/>
      <c r="H7" s="91"/>
    </row>
    <row r="8" spans="1:10" ht="12.75" customHeight="1" x14ac:dyDescent="0.2">
      <c r="B8" s="300" t="s">
        <v>467</v>
      </c>
      <c r="C8" s="301"/>
      <c r="D8" s="301"/>
      <c r="E8" s="301"/>
      <c r="F8" s="301"/>
      <c r="G8" s="301"/>
      <c r="H8" s="302"/>
    </row>
    <row r="9" spans="1:10" ht="12.75" customHeight="1" x14ac:dyDescent="0.2">
      <c r="B9" s="300"/>
      <c r="C9" s="301"/>
      <c r="D9" s="301"/>
      <c r="E9" s="301"/>
      <c r="F9" s="301"/>
      <c r="G9" s="301"/>
      <c r="H9" s="302"/>
    </row>
    <row r="10" spans="1:10" ht="12.75" customHeight="1" x14ac:dyDescent="0.2">
      <c r="B10" s="300"/>
      <c r="C10" s="301"/>
      <c r="D10" s="301"/>
      <c r="E10" s="301"/>
      <c r="F10" s="301"/>
      <c r="G10" s="301"/>
      <c r="H10" s="302"/>
    </row>
    <row r="11" spans="1:10" ht="12.75" customHeight="1" x14ac:dyDescent="0.2">
      <c r="A11" s="27"/>
      <c r="B11" s="300"/>
      <c r="C11" s="301"/>
      <c r="D11" s="301"/>
      <c r="E11" s="301"/>
      <c r="F11" s="301"/>
      <c r="G11" s="301"/>
      <c r="H11" s="302"/>
      <c r="I11" s="27"/>
    </row>
    <row r="12" spans="1:10" ht="12.75" customHeight="1" x14ac:dyDescent="0.2">
      <c r="A12" s="27"/>
      <c r="B12" s="300"/>
      <c r="C12" s="301"/>
      <c r="D12" s="301"/>
      <c r="E12" s="301"/>
      <c r="F12" s="301"/>
      <c r="G12" s="301"/>
      <c r="H12" s="302"/>
      <c r="I12" s="27"/>
    </row>
    <row r="13" spans="1:10" ht="12.75" customHeight="1" x14ac:dyDescent="0.2">
      <c r="A13" s="27"/>
      <c r="B13" s="300"/>
      <c r="C13" s="301"/>
      <c r="D13" s="301"/>
      <c r="E13" s="301"/>
      <c r="F13" s="301"/>
      <c r="G13" s="301"/>
      <c r="H13" s="302"/>
      <c r="I13" s="27"/>
    </row>
    <row r="14" spans="1:10" ht="12.75" customHeight="1" x14ac:dyDescent="0.2">
      <c r="A14" s="27"/>
      <c r="B14" s="300"/>
      <c r="C14" s="301"/>
      <c r="D14" s="301"/>
      <c r="E14" s="301"/>
      <c r="F14" s="301"/>
      <c r="G14" s="301"/>
      <c r="H14" s="302"/>
      <c r="I14" s="27"/>
    </row>
    <row r="15" spans="1:10" ht="12.75" customHeight="1" x14ac:dyDescent="0.2">
      <c r="A15" s="27"/>
      <c r="B15" s="300"/>
      <c r="C15" s="301"/>
      <c r="D15" s="301"/>
      <c r="E15" s="301"/>
      <c r="F15" s="301"/>
      <c r="G15" s="301"/>
      <c r="H15" s="302"/>
      <c r="I15" s="27"/>
    </row>
    <row r="16" spans="1:10" ht="12.75" customHeight="1" x14ac:dyDescent="0.2">
      <c r="A16" s="27"/>
      <c r="B16" s="300"/>
      <c r="C16" s="301"/>
      <c r="D16" s="301"/>
      <c r="E16" s="301"/>
      <c r="F16" s="301"/>
      <c r="G16" s="301"/>
      <c r="H16" s="302"/>
      <c r="I16" s="27"/>
    </row>
    <row r="17" spans="1:9" ht="12.75" customHeight="1" x14ac:dyDescent="0.2">
      <c r="A17" s="27"/>
      <c r="B17" s="300"/>
      <c r="C17" s="301"/>
      <c r="D17" s="301"/>
      <c r="E17" s="301"/>
      <c r="F17" s="301"/>
      <c r="G17" s="301"/>
      <c r="H17" s="302"/>
      <c r="I17" s="27"/>
    </row>
    <row r="18" spans="1:9" ht="12.75" customHeight="1" x14ac:dyDescent="0.2">
      <c r="A18" s="27"/>
      <c r="B18" s="300"/>
      <c r="C18" s="301"/>
      <c r="D18" s="301"/>
      <c r="E18" s="301"/>
      <c r="F18" s="301"/>
      <c r="G18" s="301"/>
      <c r="H18" s="302"/>
      <c r="I18" s="27"/>
    </row>
    <row r="19" spans="1:9" ht="12.75" customHeight="1" x14ac:dyDescent="0.2">
      <c r="A19" s="27"/>
      <c r="B19" s="300"/>
      <c r="C19" s="301"/>
      <c r="D19" s="301"/>
      <c r="E19" s="301"/>
      <c r="F19" s="301"/>
      <c r="G19" s="301"/>
      <c r="H19" s="302"/>
      <c r="I19" s="27"/>
    </row>
    <row r="20" spans="1:9" ht="12.75" customHeight="1" x14ac:dyDescent="0.2">
      <c r="A20" s="27"/>
      <c r="B20" s="300"/>
      <c r="C20" s="301"/>
      <c r="D20" s="301"/>
      <c r="E20" s="301"/>
      <c r="F20" s="301"/>
      <c r="G20" s="301"/>
      <c r="H20" s="302"/>
      <c r="I20" s="27"/>
    </row>
    <row r="21" spans="1:9" ht="12.75" customHeight="1" x14ac:dyDescent="0.2">
      <c r="A21" s="27"/>
      <c r="B21" s="300"/>
      <c r="C21" s="301"/>
      <c r="D21" s="301"/>
      <c r="E21" s="301"/>
      <c r="F21" s="301"/>
      <c r="G21" s="301"/>
      <c r="H21" s="302"/>
      <c r="I21" s="27"/>
    </row>
    <row r="22" spans="1:9" ht="12.75" customHeight="1" x14ac:dyDescent="0.2">
      <c r="A22" s="27"/>
      <c r="B22" s="300"/>
      <c r="C22" s="301"/>
      <c r="D22" s="301"/>
      <c r="E22" s="301"/>
      <c r="F22" s="301"/>
      <c r="G22" s="301"/>
      <c r="H22" s="302"/>
      <c r="I22" s="27"/>
    </row>
    <row r="23" spans="1:9" ht="12.75" customHeight="1" x14ac:dyDescent="0.2">
      <c r="A23" s="27"/>
      <c r="B23" s="300"/>
      <c r="C23" s="301"/>
      <c r="D23" s="301"/>
      <c r="E23" s="301"/>
      <c r="F23" s="301"/>
      <c r="G23" s="301"/>
      <c r="H23" s="302"/>
      <c r="I23" s="27"/>
    </row>
    <row r="24" spans="1:9" ht="12.75" customHeight="1" x14ac:dyDescent="0.2">
      <c r="A24" s="27"/>
      <c r="B24" s="300"/>
      <c r="C24" s="301"/>
      <c r="D24" s="301"/>
      <c r="E24" s="301"/>
      <c r="F24" s="301"/>
      <c r="G24" s="301"/>
      <c r="H24" s="302"/>
      <c r="I24" s="27"/>
    </row>
    <row r="25" spans="1:9" ht="12.75" customHeight="1" x14ac:dyDescent="0.2">
      <c r="A25" s="27"/>
      <c r="B25" s="300"/>
      <c r="C25" s="301"/>
      <c r="D25" s="301"/>
      <c r="E25" s="301"/>
      <c r="F25" s="301"/>
      <c r="G25" s="301"/>
      <c r="H25" s="302"/>
      <c r="I25" s="27"/>
    </row>
    <row r="26" spans="1:9" ht="12.75" customHeight="1" x14ac:dyDescent="0.2">
      <c r="A26" s="27"/>
      <c r="B26" s="300"/>
      <c r="C26" s="301"/>
      <c r="D26" s="301"/>
      <c r="E26" s="301"/>
      <c r="F26" s="301"/>
      <c r="G26" s="301"/>
      <c r="H26" s="302"/>
      <c r="I26" s="27"/>
    </row>
    <row r="27" spans="1:9" ht="12.75" customHeight="1" x14ac:dyDescent="0.2">
      <c r="A27" s="27"/>
      <c r="B27" s="300"/>
      <c r="C27" s="301"/>
      <c r="D27" s="301"/>
      <c r="E27" s="301"/>
      <c r="F27" s="301"/>
      <c r="G27" s="301"/>
      <c r="H27" s="302"/>
      <c r="I27" s="27"/>
    </row>
    <row r="28" spans="1:9" ht="12.75" customHeight="1" x14ac:dyDescent="0.2">
      <c r="A28" s="27"/>
      <c r="B28" s="89"/>
      <c r="C28" s="90"/>
      <c r="D28" s="90"/>
      <c r="E28" s="90"/>
      <c r="F28" s="90"/>
      <c r="G28" s="90"/>
      <c r="H28" s="91"/>
      <c r="I28" s="27"/>
    </row>
    <row r="29" spans="1:9" ht="12.75" customHeight="1" x14ac:dyDescent="0.2">
      <c r="A29" s="27"/>
      <c r="B29" s="89"/>
      <c r="C29" s="90"/>
      <c r="D29" s="90"/>
      <c r="E29" s="90"/>
      <c r="F29" s="90"/>
      <c r="G29" s="90"/>
      <c r="H29" s="91"/>
      <c r="I29" s="27"/>
    </row>
    <row r="30" spans="1:9" ht="12.75" customHeight="1" x14ac:dyDescent="0.2">
      <c r="B30" s="89"/>
      <c r="C30" s="90"/>
      <c r="D30" s="90"/>
      <c r="E30" s="90"/>
      <c r="F30" s="90"/>
      <c r="G30" s="90"/>
      <c r="H30" s="91"/>
    </row>
    <row r="31" spans="1:9" ht="12.75" customHeight="1" x14ac:dyDescent="0.2">
      <c r="B31" s="89"/>
      <c r="C31" s="90"/>
      <c r="D31" s="90"/>
      <c r="E31" s="90"/>
      <c r="F31" s="90"/>
      <c r="G31" s="90"/>
      <c r="H31" s="91"/>
    </row>
    <row r="32" spans="1:9" ht="12.75" customHeight="1" x14ac:dyDescent="0.2">
      <c r="B32" s="89"/>
      <c r="C32" s="90"/>
      <c r="D32" s="90"/>
      <c r="E32" s="90"/>
      <c r="F32" s="90"/>
      <c r="G32" s="90"/>
      <c r="H32" s="91"/>
    </row>
    <row r="33" spans="2:8" ht="12.75" customHeight="1" x14ac:dyDescent="0.2">
      <c r="B33" s="92"/>
      <c r="C33" s="93"/>
      <c r="D33" s="93"/>
      <c r="E33" s="93"/>
      <c r="F33" s="93"/>
      <c r="G33" s="93"/>
      <c r="H33" s="94"/>
    </row>
  </sheetData>
  <mergeCells count="2">
    <mergeCell ref="B8:H27"/>
    <mergeCell ref="J2:J3"/>
  </mergeCells>
  <hyperlinks>
    <hyperlink ref="J2" location="INDICE!A1" display="INDICE" xr:uid="{6E2E6016-59B7-42BA-B21F-4AC591AA4D6C}"/>
    <hyperlink ref="J2:J3" location="Contenido!A1" display="Contenido" xr:uid="{FECEEBAD-962F-4E6E-9529-B5DDA18C340F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Hoja75">
    <tabColor rgb="FFC1C5C8"/>
    <pageSetUpPr fitToPage="1"/>
  </sheetPr>
  <dimension ref="A1:Q22"/>
  <sheetViews>
    <sheetView showGridLines="0" zoomScaleNormal="100" zoomScaleSheetLayoutView="100" workbookViewId="0">
      <selection activeCell="P2" sqref="P2:P3"/>
    </sheetView>
  </sheetViews>
  <sheetFormatPr baseColWidth="10" defaultColWidth="11.42578125" defaultRowHeight="15" customHeight="1" x14ac:dyDescent="0.25"/>
  <cols>
    <col min="1" max="1" width="32" style="1" customWidth="1"/>
    <col min="2" max="7" width="7.5703125" style="1" customWidth="1"/>
    <col min="8" max="8" width="2" style="1" customWidth="1"/>
    <col min="9" max="14" width="7.5703125" style="1" customWidth="1"/>
    <col min="15" max="15" width="11.42578125" style="2"/>
    <col min="16" max="16" width="11.42578125" style="60"/>
    <col min="17" max="16384" width="11.42578125" style="13"/>
  </cols>
  <sheetData>
    <row r="1" spans="1:17" s="2" customFormat="1" ht="15" customHeight="1" x14ac:dyDescent="0.2">
      <c r="A1" s="156" t="s">
        <v>468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"/>
      <c r="P1" s="59"/>
      <c r="Q1" s="1"/>
    </row>
    <row r="2" spans="1:17" s="2" customFormat="1" ht="15" customHeight="1" x14ac:dyDescent="0.2">
      <c r="A2" s="156" t="s">
        <v>469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"/>
      <c r="P2" s="317" t="s">
        <v>0</v>
      </c>
      <c r="Q2" s="1"/>
    </row>
    <row r="3" spans="1:17" s="2" customFormat="1" ht="15" customHeight="1" x14ac:dyDescent="0.2">
      <c r="A3" s="156" t="s">
        <v>309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"/>
      <c r="P3" s="317"/>
      <c r="Q3" s="1"/>
    </row>
    <row r="4" spans="1:17" s="2" customFormat="1" ht="15" customHeight="1" x14ac:dyDescent="0.2">
      <c r="A4" s="156" t="s">
        <v>194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"/>
      <c r="P4" s="59"/>
      <c r="Q4" s="1"/>
    </row>
    <row r="5" spans="1:17" s="2" customFormat="1" ht="15" customHeight="1" x14ac:dyDescent="0.2">
      <c r="A5" s="156" t="s">
        <v>195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"/>
      <c r="P5" s="59"/>
      <c r="Q5" s="1"/>
    </row>
    <row r="6" spans="1:17" s="15" customFormat="1" ht="18.75" customHeight="1" x14ac:dyDescent="0.25">
      <c r="A6" s="303" t="s">
        <v>196</v>
      </c>
      <c r="B6" s="162" t="s">
        <v>470</v>
      </c>
      <c r="C6" s="162"/>
      <c r="D6" s="162"/>
      <c r="E6" s="162"/>
      <c r="F6" s="162"/>
      <c r="G6" s="162"/>
      <c r="H6" s="81"/>
      <c r="I6" s="162" t="s">
        <v>470</v>
      </c>
      <c r="J6" s="162"/>
      <c r="K6" s="162"/>
      <c r="L6" s="162"/>
      <c r="M6" s="162"/>
      <c r="N6" s="162"/>
      <c r="O6" s="14"/>
      <c r="P6" s="63"/>
    </row>
    <row r="7" spans="1:17" ht="21" customHeight="1" x14ac:dyDescent="0.25">
      <c r="A7" s="303"/>
      <c r="B7" s="101">
        <v>2018</v>
      </c>
      <c r="C7" s="95">
        <v>2019</v>
      </c>
      <c r="D7" s="95">
        <v>2020</v>
      </c>
      <c r="E7" s="95">
        <v>2021</v>
      </c>
      <c r="F7" s="101">
        <v>2022</v>
      </c>
      <c r="G7" s="95">
        <v>2023</v>
      </c>
      <c r="H7" s="95"/>
      <c r="I7" s="101">
        <v>2018</v>
      </c>
      <c r="J7" s="95">
        <v>2019</v>
      </c>
      <c r="K7" s="95">
        <v>2020</v>
      </c>
      <c r="L7" s="95">
        <v>2021</v>
      </c>
      <c r="M7" s="101">
        <v>2022</v>
      </c>
      <c r="N7" s="95">
        <v>2023</v>
      </c>
    </row>
    <row r="8" spans="1:17" ht="7.5" customHeight="1" x14ac:dyDescent="0.25">
      <c r="A8" s="67"/>
      <c r="B8" s="68"/>
      <c r="C8" s="69"/>
      <c r="D8" s="69"/>
      <c r="E8" s="69"/>
      <c r="F8" s="69"/>
      <c r="G8" s="69"/>
      <c r="H8" s="69"/>
      <c r="I8" s="68"/>
      <c r="J8" s="69"/>
      <c r="K8" s="69"/>
      <c r="L8" s="69"/>
      <c r="M8" s="69"/>
      <c r="N8" s="69"/>
    </row>
    <row r="9" spans="1:17" ht="15" customHeight="1" x14ac:dyDescent="0.25">
      <c r="A9" s="11" t="s">
        <v>35</v>
      </c>
      <c r="B9" s="84">
        <f t="shared" ref="B9:D9" si="0">SUM(B10:B18)</f>
        <v>5833</v>
      </c>
      <c r="C9" s="84">
        <f t="shared" si="0"/>
        <v>6445</v>
      </c>
      <c r="D9" s="84">
        <f t="shared" si="0"/>
        <v>5762</v>
      </c>
      <c r="E9" s="84">
        <f>SUM(E10:E18)</f>
        <v>7128</v>
      </c>
      <c r="F9" s="84">
        <f t="shared" ref="F9:G9" si="1">SUM(F10:F18)</f>
        <v>7581</v>
      </c>
      <c r="G9" s="84">
        <f t="shared" si="1"/>
        <v>9101</v>
      </c>
      <c r="H9" s="121"/>
      <c r="I9" s="134">
        <v>67.715347109356856</v>
      </c>
      <c r="J9" s="134">
        <v>72.709837545126348</v>
      </c>
      <c r="K9" s="134">
        <v>63.823659725299066</v>
      </c>
      <c r="L9" s="134">
        <v>78.684181476984222</v>
      </c>
      <c r="M9" s="134">
        <v>83.179723502304142</v>
      </c>
      <c r="N9" s="134">
        <v>81.155916932205258</v>
      </c>
    </row>
    <row r="10" spans="1:17" ht="15" customHeight="1" x14ac:dyDescent="0.25">
      <c r="A10" s="187" t="s">
        <v>200</v>
      </c>
      <c r="B10" s="85">
        <v>2200</v>
      </c>
      <c r="C10" s="85">
        <v>2536</v>
      </c>
      <c r="D10" s="85">
        <v>2320</v>
      </c>
      <c r="E10" s="85">
        <v>2902</v>
      </c>
      <c r="F10" s="85">
        <v>3125</v>
      </c>
      <c r="G10" s="85">
        <v>3791</v>
      </c>
      <c r="H10" s="122"/>
      <c r="I10" s="135">
        <v>66.767830045523525</v>
      </c>
      <c r="J10" s="135">
        <v>72.333143183114657</v>
      </c>
      <c r="K10" s="135">
        <v>63.54423445631334</v>
      </c>
      <c r="L10" s="135">
        <v>78.368890089116931</v>
      </c>
      <c r="M10" s="135">
        <v>82.82533792737874</v>
      </c>
      <c r="N10" s="135">
        <v>80.374571353204956</v>
      </c>
    </row>
    <row r="11" spans="1:17" ht="15" customHeight="1" x14ac:dyDescent="0.25">
      <c r="A11" s="187" t="s">
        <v>311</v>
      </c>
      <c r="B11" s="85">
        <v>2801</v>
      </c>
      <c r="C11" s="85">
        <v>3025</v>
      </c>
      <c r="D11" s="85">
        <v>2628</v>
      </c>
      <c r="E11" s="85">
        <v>3292</v>
      </c>
      <c r="F11" s="85">
        <v>3479</v>
      </c>
      <c r="G11" s="85">
        <v>4022</v>
      </c>
      <c r="H11" s="122"/>
      <c r="I11" s="135">
        <v>70.130195292939419</v>
      </c>
      <c r="J11" s="135">
        <v>75.323705179282868</v>
      </c>
      <c r="K11" s="135">
        <v>65.24329692154916</v>
      </c>
      <c r="L11" s="135">
        <v>81.97211155378487</v>
      </c>
      <c r="M11" s="135">
        <v>86.284722222222214</v>
      </c>
      <c r="N11" s="135">
        <v>83.838886126305326</v>
      </c>
    </row>
    <row r="12" spans="1:17" ht="15" customHeight="1" x14ac:dyDescent="0.25">
      <c r="A12" s="187" t="s">
        <v>202</v>
      </c>
      <c r="B12" s="85">
        <v>2</v>
      </c>
      <c r="C12" s="85">
        <v>2</v>
      </c>
      <c r="D12" s="85">
        <v>1</v>
      </c>
      <c r="E12" s="85">
        <v>2</v>
      </c>
      <c r="F12" s="85">
        <v>2</v>
      </c>
      <c r="G12" s="85">
        <v>3</v>
      </c>
      <c r="H12" s="122"/>
      <c r="I12" s="135">
        <v>66.666666666666657</v>
      </c>
      <c r="J12" s="135">
        <v>66.666666666666657</v>
      </c>
      <c r="K12" s="135">
        <v>33.333333333333329</v>
      </c>
      <c r="L12" s="135">
        <v>66.666666666666657</v>
      </c>
      <c r="M12" s="135">
        <v>66.666666666666657</v>
      </c>
      <c r="N12" s="135">
        <v>100</v>
      </c>
    </row>
    <row r="13" spans="1:17" ht="15" customHeight="1" x14ac:dyDescent="0.25">
      <c r="A13" s="187" t="s">
        <v>312</v>
      </c>
      <c r="B13" s="85">
        <v>625</v>
      </c>
      <c r="C13" s="85">
        <v>656</v>
      </c>
      <c r="D13" s="85">
        <v>607</v>
      </c>
      <c r="E13" s="85">
        <v>692</v>
      </c>
      <c r="F13" s="85">
        <v>721</v>
      </c>
      <c r="G13" s="85">
        <v>988</v>
      </c>
      <c r="H13" s="122"/>
      <c r="I13" s="135">
        <v>65.308254963427387</v>
      </c>
      <c r="J13" s="135">
        <v>67.768595041322314</v>
      </c>
      <c r="K13" s="135">
        <v>62.128966223132032</v>
      </c>
      <c r="L13" s="135">
        <v>71.120246659814995</v>
      </c>
      <c r="M13" s="135">
        <v>73.34689725330621</v>
      </c>
      <c r="N13" s="135">
        <v>74.493927125506076</v>
      </c>
    </row>
    <row r="14" spans="1:17" ht="15" customHeight="1" x14ac:dyDescent="0.25">
      <c r="A14" s="187" t="s">
        <v>262</v>
      </c>
      <c r="B14" s="85">
        <v>40</v>
      </c>
      <c r="C14" s="85">
        <v>45</v>
      </c>
      <c r="D14" s="85">
        <v>37</v>
      </c>
      <c r="E14" s="85">
        <v>40</v>
      </c>
      <c r="F14" s="85">
        <v>25</v>
      </c>
      <c r="G14" s="85">
        <v>8</v>
      </c>
      <c r="H14" s="122"/>
      <c r="I14" s="135">
        <v>54.794520547945204</v>
      </c>
      <c r="J14" s="135">
        <v>57.692307692307686</v>
      </c>
      <c r="K14" s="135">
        <v>47.435897435897431</v>
      </c>
      <c r="L14" s="135">
        <v>51.94805194805194</v>
      </c>
      <c r="M14" s="135">
        <v>71.428571428571431</v>
      </c>
      <c r="N14" s="135">
        <v>62.5</v>
      </c>
    </row>
    <row r="15" spans="1:17" ht="15" customHeight="1" x14ac:dyDescent="0.25">
      <c r="A15" s="187" t="s">
        <v>205</v>
      </c>
      <c r="B15" s="85">
        <v>23</v>
      </c>
      <c r="C15" s="85">
        <v>24</v>
      </c>
      <c r="D15" s="85">
        <v>20</v>
      </c>
      <c r="E15" s="85">
        <v>27</v>
      </c>
      <c r="F15" s="85">
        <v>29</v>
      </c>
      <c r="G15" s="85">
        <v>35</v>
      </c>
      <c r="H15" s="122"/>
      <c r="I15" s="135">
        <v>57.499999999999993</v>
      </c>
      <c r="J15" s="135">
        <v>63.157894736842103</v>
      </c>
      <c r="K15" s="135">
        <v>54.054054054054056</v>
      </c>
      <c r="L15" s="135">
        <v>75</v>
      </c>
      <c r="M15" s="135">
        <v>80.555555555555557</v>
      </c>
      <c r="N15" s="135">
        <v>80</v>
      </c>
    </row>
    <row r="16" spans="1:17" ht="15" customHeight="1" x14ac:dyDescent="0.25">
      <c r="A16" s="187" t="s">
        <v>206</v>
      </c>
      <c r="B16" s="85">
        <v>120</v>
      </c>
      <c r="C16" s="85">
        <v>132</v>
      </c>
      <c r="D16" s="85">
        <v>124</v>
      </c>
      <c r="E16" s="85">
        <v>142</v>
      </c>
      <c r="F16" s="85">
        <v>167</v>
      </c>
      <c r="G16" s="85">
        <v>200</v>
      </c>
      <c r="H16" s="122"/>
      <c r="I16" s="135">
        <v>60.301507537688437</v>
      </c>
      <c r="J16" s="135">
        <v>66</v>
      </c>
      <c r="K16" s="135">
        <v>62.311557788944725</v>
      </c>
      <c r="L16" s="135">
        <v>71.356783919597987</v>
      </c>
      <c r="M16" s="135">
        <v>84.343434343434339</v>
      </c>
      <c r="N16" s="135">
        <v>82</v>
      </c>
    </row>
    <row r="17" spans="1:14" ht="15" customHeight="1" x14ac:dyDescent="0.25">
      <c r="A17" s="187" t="s">
        <v>313</v>
      </c>
      <c r="B17" s="85">
        <v>18</v>
      </c>
      <c r="C17" s="85">
        <v>18</v>
      </c>
      <c r="D17" s="85">
        <v>19</v>
      </c>
      <c r="E17" s="85">
        <v>21</v>
      </c>
      <c r="F17" s="85">
        <v>20</v>
      </c>
      <c r="G17" s="85">
        <v>26</v>
      </c>
      <c r="H17" s="122"/>
      <c r="I17" s="135">
        <v>72</v>
      </c>
      <c r="J17" s="135">
        <v>62.068965517241381</v>
      </c>
      <c r="K17" s="135">
        <v>70.370370370370367</v>
      </c>
      <c r="L17" s="135">
        <v>84</v>
      </c>
      <c r="M17" s="135">
        <v>76.923076923076934</v>
      </c>
      <c r="N17" s="135">
        <v>76.923076923076934</v>
      </c>
    </row>
    <row r="18" spans="1:14" ht="15" customHeight="1" thickBot="1" x14ac:dyDescent="0.3">
      <c r="A18" s="188" t="s">
        <v>211</v>
      </c>
      <c r="B18" s="154">
        <v>4</v>
      </c>
      <c r="C18" s="154">
        <v>7</v>
      </c>
      <c r="D18" s="154">
        <v>6</v>
      </c>
      <c r="E18" s="154">
        <v>10</v>
      </c>
      <c r="F18" s="154">
        <v>13</v>
      </c>
      <c r="G18" s="154">
        <v>28</v>
      </c>
      <c r="H18" s="168"/>
      <c r="I18" s="229">
        <v>14.285714285714299</v>
      </c>
      <c r="J18" s="229">
        <v>26.923076923076923</v>
      </c>
      <c r="K18" s="229">
        <v>21.428571428571427</v>
      </c>
      <c r="L18" s="229">
        <v>37.037037037037038</v>
      </c>
      <c r="M18" s="229">
        <v>46.428571428571431</v>
      </c>
      <c r="N18" s="229">
        <v>39.285714285714285</v>
      </c>
    </row>
    <row r="19" spans="1:14" s="33" customFormat="1" ht="15" customHeight="1" x14ac:dyDescent="0.2">
      <c r="A19" s="226" t="s">
        <v>471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8"/>
      <c r="N19" s="228"/>
    </row>
    <row r="20" spans="1:14" s="33" customFormat="1" ht="15" customHeight="1" x14ac:dyDescent="0.2">
      <c r="A20" s="44" t="s">
        <v>314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5"/>
      <c r="N20" s="65"/>
    </row>
    <row r="21" spans="1:14" s="33" customFormat="1" ht="15" customHeight="1" x14ac:dyDescent="0.2">
      <c r="A21" s="44" t="s">
        <v>315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5"/>
      <c r="N21" s="65"/>
    </row>
    <row r="22" spans="1:14" s="33" customFormat="1" ht="15" customHeight="1" x14ac:dyDescent="0.2">
      <c r="A22" s="44" t="s">
        <v>253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3"/>
      <c r="N22" s="43"/>
    </row>
  </sheetData>
  <mergeCells count="2">
    <mergeCell ref="P2:P3"/>
    <mergeCell ref="A6:A7"/>
  </mergeCells>
  <hyperlinks>
    <hyperlink ref="P2" location="INDICE!A1" display="INDICE" xr:uid="{00000000-0004-0000-3800-000000000000}"/>
    <hyperlink ref="P2:P3" location="Contenido!A1" display="Contenido" xr:uid="{0C05BEA5-F716-48BA-9E99-AFC5CEEB64A2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Hoja76">
    <tabColor rgb="FFC1C5C8"/>
    <pageSetUpPr fitToPage="1"/>
  </sheetPr>
  <dimension ref="A1:P20"/>
  <sheetViews>
    <sheetView showGridLines="0" zoomScaleNormal="100" zoomScaleSheetLayoutView="100" workbookViewId="0">
      <selection activeCell="I2" sqref="I2:I3"/>
    </sheetView>
  </sheetViews>
  <sheetFormatPr baseColWidth="10" defaultColWidth="11.42578125" defaultRowHeight="15" customHeight="1" x14ac:dyDescent="0.2"/>
  <cols>
    <col min="1" max="1" width="19.85546875" style="1" customWidth="1"/>
    <col min="2" max="7" width="8.5703125" style="1" customWidth="1"/>
    <col min="8" max="8" width="11.42578125" style="2"/>
    <col min="9" max="16384" width="11.42578125" style="13"/>
  </cols>
  <sheetData>
    <row r="1" spans="1:16" s="2" customFormat="1" ht="15" customHeight="1" x14ac:dyDescent="0.2">
      <c r="A1" s="156" t="s">
        <v>472</v>
      </c>
      <c r="B1" s="156"/>
      <c r="C1" s="156"/>
      <c r="D1" s="156"/>
      <c r="E1" s="156"/>
      <c r="F1" s="156"/>
      <c r="G1" s="156"/>
      <c r="H1" s="1"/>
      <c r="I1" s="1"/>
      <c r="J1" s="1"/>
    </row>
    <row r="2" spans="1:16" s="2" customFormat="1" ht="15" customHeight="1" x14ac:dyDescent="0.2">
      <c r="A2" s="156" t="s">
        <v>469</v>
      </c>
      <c r="B2" s="156"/>
      <c r="C2" s="156"/>
      <c r="D2" s="156"/>
      <c r="E2" s="156"/>
      <c r="F2" s="156"/>
      <c r="G2" s="156"/>
      <c r="H2" s="1"/>
      <c r="I2" s="317" t="s">
        <v>0</v>
      </c>
      <c r="J2" s="1"/>
    </row>
    <row r="3" spans="1:16" s="2" customFormat="1" ht="15" customHeight="1" x14ac:dyDescent="0.2">
      <c r="A3" s="156" t="s">
        <v>464</v>
      </c>
      <c r="B3" s="156"/>
      <c r="C3" s="156"/>
      <c r="D3" s="156"/>
      <c r="E3" s="156"/>
      <c r="F3" s="156"/>
      <c r="G3" s="156"/>
      <c r="H3" s="1"/>
      <c r="I3" s="317"/>
      <c r="J3" s="1"/>
    </row>
    <row r="4" spans="1:16" s="2" customFormat="1" ht="15" customHeight="1" x14ac:dyDescent="0.2">
      <c r="A4" s="156" t="s">
        <v>195</v>
      </c>
      <c r="B4" s="156"/>
      <c r="C4" s="156"/>
      <c r="D4" s="156"/>
      <c r="E4" s="156"/>
      <c r="F4" s="156"/>
      <c r="G4" s="156"/>
      <c r="H4" s="1"/>
      <c r="I4" s="1"/>
      <c r="J4" s="1"/>
    </row>
    <row r="5" spans="1:16" ht="22.5" customHeight="1" x14ac:dyDescent="0.2">
      <c r="A5" s="101" t="s">
        <v>465</v>
      </c>
      <c r="B5" s="82">
        <v>2018</v>
      </c>
      <c r="C5" s="83">
        <v>2019</v>
      </c>
      <c r="D5" s="83">
        <v>2020</v>
      </c>
      <c r="E5" s="83">
        <v>2021</v>
      </c>
      <c r="F5" s="82">
        <v>2022</v>
      </c>
      <c r="G5" s="83">
        <v>2023</v>
      </c>
    </row>
    <row r="6" spans="1:16" ht="7.5" customHeight="1" x14ac:dyDescent="0.25">
      <c r="A6" s="67"/>
      <c r="B6" s="68"/>
      <c r="C6" s="69"/>
      <c r="D6" s="69"/>
      <c r="E6" s="69"/>
      <c r="F6" s="69"/>
      <c r="G6" s="69"/>
      <c r="H6" s="69"/>
      <c r="I6" s="68"/>
      <c r="J6" s="69"/>
      <c r="K6" s="69"/>
      <c r="L6" s="69"/>
      <c r="M6" s="69"/>
      <c r="N6" s="69"/>
      <c r="O6" s="2"/>
      <c r="P6" s="60"/>
    </row>
    <row r="7" spans="1:16" ht="15" customHeight="1" x14ac:dyDescent="0.2">
      <c r="A7" s="136" t="s">
        <v>470</v>
      </c>
      <c r="B7" s="136"/>
      <c r="C7" s="136"/>
      <c r="D7" s="136"/>
      <c r="E7" s="136"/>
      <c r="F7" s="136"/>
      <c r="G7" s="136"/>
    </row>
    <row r="8" spans="1:16" ht="15" customHeight="1" x14ac:dyDescent="0.2">
      <c r="A8" s="19" t="s">
        <v>310</v>
      </c>
      <c r="B8" s="84">
        <f>SUM(B9:B11)</f>
        <v>5833</v>
      </c>
      <c r="C8" s="84">
        <f t="shared" ref="C8:G8" si="0">SUM(C9:C11)</f>
        <v>6445</v>
      </c>
      <c r="D8" s="84">
        <f t="shared" si="0"/>
        <v>5762</v>
      </c>
      <c r="E8" s="84">
        <f t="shared" si="0"/>
        <v>7128</v>
      </c>
      <c r="F8" s="84">
        <f t="shared" si="0"/>
        <v>7581</v>
      </c>
      <c r="G8" s="84">
        <f t="shared" si="0"/>
        <v>9101</v>
      </c>
    </row>
    <row r="9" spans="1:16" ht="15" customHeight="1" x14ac:dyDescent="0.2">
      <c r="A9" s="194" t="s">
        <v>453</v>
      </c>
      <c r="B9" s="85">
        <v>5695</v>
      </c>
      <c r="C9" s="85">
        <v>6255</v>
      </c>
      <c r="D9" s="85">
        <v>5610</v>
      </c>
      <c r="E9" s="85">
        <v>6897</v>
      </c>
      <c r="F9" s="85">
        <v>7333</v>
      </c>
      <c r="G9" s="85">
        <v>7990</v>
      </c>
    </row>
    <row r="10" spans="1:16" ht="15" customHeight="1" x14ac:dyDescent="0.2">
      <c r="A10" s="192" t="s">
        <v>454</v>
      </c>
      <c r="B10" s="85">
        <v>120</v>
      </c>
      <c r="C10" s="85">
        <v>165</v>
      </c>
      <c r="D10" s="85">
        <v>128</v>
      </c>
      <c r="E10" s="85">
        <v>199</v>
      </c>
      <c r="F10" s="85">
        <v>208</v>
      </c>
      <c r="G10" s="85">
        <v>1023</v>
      </c>
    </row>
    <row r="11" spans="1:16" ht="15" customHeight="1" x14ac:dyDescent="0.2">
      <c r="A11" s="192" t="s">
        <v>455</v>
      </c>
      <c r="B11" s="85">
        <v>18</v>
      </c>
      <c r="C11" s="85">
        <v>25</v>
      </c>
      <c r="D11" s="85">
        <v>24</v>
      </c>
      <c r="E11" s="85">
        <v>32</v>
      </c>
      <c r="F11" s="85">
        <v>40</v>
      </c>
      <c r="G11" s="85">
        <v>88</v>
      </c>
    </row>
    <row r="12" spans="1:16" ht="15" customHeight="1" x14ac:dyDescent="0.2">
      <c r="A12" s="136" t="s">
        <v>473</v>
      </c>
      <c r="B12" s="136"/>
      <c r="C12" s="136"/>
      <c r="D12" s="136"/>
      <c r="E12" s="136"/>
      <c r="F12" s="136"/>
      <c r="G12" s="136"/>
    </row>
    <row r="13" spans="1:16" ht="15" customHeight="1" x14ac:dyDescent="0.2">
      <c r="A13" s="17" t="s">
        <v>310</v>
      </c>
      <c r="B13" s="134">
        <v>67.715347109356856</v>
      </c>
      <c r="C13" s="134">
        <v>72.709837545126348</v>
      </c>
      <c r="D13" s="134">
        <v>63.823659725299066</v>
      </c>
      <c r="E13" s="134">
        <v>78.684181476984222</v>
      </c>
      <c r="F13" s="134">
        <v>83.179723502304142</v>
      </c>
      <c r="G13" s="134">
        <v>81.155916932205258</v>
      </c>
    </row>
    <row r="14" spans="1:16" ht="15" customHeight="1" x14ac:dyDescent="0.2">
      <c r="A14" s="194" t="s">
        <v>453</v>
      </c>
      <c r="B14" s="135">
        <v>73.903451855696858</v>
      </c>
      <c r="C14" s="135">
        <v>79.337899543378995</v>
      </c>
      <c r="D14" s="135">
        <v>70.512820512820511</v>
      </c>
      <c r="E14" s="135">
        <v>86.072631973043798</v>
      </c>
      <c r="F14" s="135">
        <v>91.422515895773586</v>
      </c>
      <c r="G14" s="135">
        <v>89.211514392991248</v>
      </c>
    </row>
    <row r="15" spans="1:16" ht="15" customHeight="1" x14ac:dyDescent="0.2">
      <c r="A15" s="192" t="s">
        <v>454</v>
      </c>
      <c r="B15" s="135">
        <v>14.616321559074299</v>
      </c>
      <c r="C15" s="135">
        <v>18.456375838926174</v>
      </c>
      <c r="D15" s="135">
        <v>13.021363173957273</v>
      </c>
      <c r="E15" s="135">
        <v>20.772442588726513</v>
      </c>
      <c r="F15" s="135">
        <v>20.737786640079761</v>
      </c>
      <c r="G15" s="135">
        <v>22.385141739980448</v>
      </c>
    </row>
    <row r="16" spans="1:16" ht="15" customHeight="1" thickBot="1" x14ac:dyDescent="0.25">
      <c r="A16" s="230" t="s">
        <v>455</v>
      </c>
      <c r="B16" s="229">
        <v>20.689655172413794</v>
      </c>
      <c r="C16" s="229">
        <v>29.411764705882355</v>
      </c>
      <c r="D16" s="229">
        <v>27.27272727272727</v>
      </c>
      <c r="E16" s="229">
        <v>36.363636363636367</v>
      </c>
      <c r="F16" s="229">
        <v>44.444444444444443</v>
      </c>
      <c r="G16" s="229">
        <v>32.954545454545453</v>
      </c>
    </row>
    <row r="17" spans="1:12" ht="14.25" x14ac:dyDescent="0.2">
      <c r="A17" s="318" t="s">
        <v>346</v>
      </c>
      <c r="B17" s="307"/>
      <c r="C17" s="307"/>
      <c r="D17" s="307"/>
      <c r="E17" s="307"/>
      <c r="F17" s="6"/>
      <c r="G17" s="6"/>
    </row>
    <row r="18" spans="1:12" ht="25.5" customHeight="1" x14ac:dyDescent="0.2">
      <c r="A18" s="323" t="s">
        <v>474</v>
      </c>
      <c r="B18" s="323"/>
      <c r="C18" s="323"/>
      <c r="D18" s="323"/>
      <c r="E18" s="323"/>
      <c r="F18" s="323"/>
      <c r="G18" s="323"/>
      <c r="H18" s="322"/>
      <c r="I18" s="322"/>
      <c r="J18" s="322"/>
      <c r="K18" s="322"/>
      <c r="L18" s="322"/>
    </row>
    <row r="19" spans="1:12" ht="37.5" customHeight="1" x14ac:dyDescent="0.2">
      <c r="A19" s="323" t="s">
        <v>475</v>
      </c>
      <c r="B19" s="323"/>
      <c r="C19" s="323"/>
      <c r="D19" s="323"/>
      <c r="E19" s="323"/>
      <c r="F19" s="323"/>
      <c r="G19" s="323"/>
    </row>
    <row r="20" spans="1:12" ht="15" customHeight="1" x14ac:dyDescent="0.2">
      <c r="A20" s="44" t="s">
        <v>253</v>
      </c>
      <c r="B20" s="44"/>
      <c r="C20" s="44"/>
      <c r="D20" s="44"/>
      <c r="E20" s="44"/>
      <c r="F20" s="25"/>
      <c r="G20" s="25"/>
    </row>
  </sheetData>
  <mergeCells count="5">
    <mergeCell ref="H18:L18"/>
    <mergeCell ref="A18:G18"/>
    <mergeCell ref="A19:G19"/>
    <mergeCell ref="I2:I3"/>
    <mergeCell ref="A17:E17"/>
  </mergeCells>
  <hyperlinks>
    <hyperlink ref="I2" location="INDICE!A1" display="INDICE" xr:uid="{00000000-0004-0000-3900-000000000000}"/>
    <hyperlink ref="I2:I3" location="Contenido!A1" display="Contenido" xr:uid="{5B40E6A6-1776-409E-ADEF-50E34C5DE9A8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Hoja77">
    <tabColor rgb="FFC1C5C8"/>
    <pageSetUpPr fitToPage="1"/>
  </sheetPr>
  <dimension ref="A1:Q40"/>
  <sheetViews>
    <sheetView showGridLines="0" zoomScaleNormal="100" zoomScaleSheetLayoutView="100" workbookViewId="0">
      <selection activeCell="P2" sqref="P2:P3"/>
    </sheetView>
  </sheetViews>
  <sheetFormatPr baseColWidth="10" defaultColWidth="11.42578125" defaultRowHeight="15" customHeight="1" x14ac:dyDescent="0.2"/>
  <cols>
    <col min="1" max="1" width="20.5703125" style="1" customWidth="1"/>
    <col min="2" max="7" width="7.5703125" style="1" customWidth="1"/>
    <col min="8" max="8" width="2.42578125" style="1" customWidth="1"/>
    <col min="9" max="14" width="7.5703125" style="1" customWidth="1"/>
    <col min="15" max="15" width="11.42578125" style="2"/>
    <col min="16" max="16384" width="11.42578125" style="13"/>
  </cols>
  <sheetData>
    <row r="1" spans="1:17" s="2" customFormat="1" ht="15" customHeight="1" x14ac:dyDescent="0.2">
      <c r="A1" s="156" t="s">
        <v>476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"/>
      <c r="P1" s="1"/>
      <c r="Q1" s="1"/>
    </row>
    <row r="2" spans="1:17" s="2" customFormat="1" ht="15" customHeight="1" x14ac:dyDescent="0.2">
      <c r="A2" s="156" t="s">
        <v>469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"/>
      <c r="P2" s="317" t="s">
        <v>0</v>
      </c>
      <c r="Q2" s="1"/>
    </row>
    <row r="3" spans="1:17" s="2" customFormat="1" ht="15" customHeight="1" x14ac:dyDescent="0.2">
      <c r="A3" s="156" t="s">
        <v>361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"/>
      <c r="P3" s="317"/>
      <c r="Q3" s="1"/>
    </row>
    <row r="4" spans="1:17" s="2" customFormat="1" ht="15" customHeight="1" x14ac:dyDescent="0.2">
      <c r="A4" s="156" t="s">
        <v>194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"/>
      <c r="P4" s="1"/>
      <c r="Q4" s="1"/>
    </row>
    <row r="5" spans="1:17" s="2" customFormat="1" ht="15" customHeight="1" x14ac:dyDescent="0.2">
      <c r="A5" s="156" t="s">
        <v>195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"/>
      <c r="P5" s="1"/>
      <c r="Q5" s="1"/>
    </row>
    <row r="6" spans="1:17" ht="18.75" customHeight="1" x14ac:dyDescent="0.2">
      <c r="A6" s="303" t="s">
        <v>225</v>
      </c>
      <c r="B6" s="162" t="s">
        <v>470</v>
      </c>
      <c r="C6" s="162"/>
      <c r="D6" s="162"/>
      <c r="E6" s="162"/>
      <c r="F6" s="162"/>
      <c r="G6" s="162"/>
      <c r="H6" s="81"/>
      <c r="I6" s="162" t="s">
        <v>473</v>
      </c>
      <c r="J6" s="162"/>
      <c r="K6" s="162"/>
      <c r="L6" s="162"/>
      <c r="M6" s="162"/>
      <c r="N6" s="162"/>
    </row>
    <row r="7" spans="1:17" ht="21" customHeight="1" x14ac:dyDescent="0.2">
      <c r="A7" s="303"/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</row>
    <row r="8" spans="1:17" ht="7.5" customHeight="1" x14ac:dyDescent="0.2">
      <c r="A8" s="67"/>
      <c r="B8" s="68"/>
      <c r="C8" s="69"/>
      <c r="D8" s="69"/>
      <c r="E8" s="69"/>
      <c r="F8" s="69"/>
      <c r="G8" s="69"/>
      <c r="H8" s="69"/>
      <c r="I8" s="68"/>
      <c r="J8" s="69"/>
      <c r="K8" s="69"/>
      <c r="L8" s="69"/>
      <c r="M8" s="69"/>
      <c r="N8" s="69"/>
    </row>
    <row r="9" spans="1:17" s="15" customFormat="1" ht="15" customHeight="1" x14ac:dyDescent="0.2">
      <c r="A9" s="11" t="s">
        <v>310</v>
      </c>
      <c r="B9" s="84">
        <f>SUM(B10:B36)</f>
        <v>5833</v>
      </c>
      <c r="C9" s="84">
        <f t="shared" ref="C9:G9" si="0">SUM(C10:C36)</f>
        <v>6445</v>
      </c>
      <c r="D9" s="84">
        <f t="shared" si="0"/>
        <v>5762</v>
      </c>
      <c r="E9" s="84">
        <f t="shared" si="0"/>
        <v>7128</v>
      </c>
      <c r="F9" s="84">
        <f t="shared" si="0"/>
        <v>7581</v>
      </c>
      <c r="G9" s="84">
        <f t="shared" si="0"/>
        <v>9101</v>
      </c>
      <c r="H9" s="119"/>
      <c r="I9" s="134">
        <v>67.715347109356856</v>
      </c>
      <c r="J9" s="134">
        <v>72.709837545126348</v>
      </c>
      <c r="K9" s="134">
        <v>63.823659725299066</v>
      </c>
      <c r="L9" s="134">
        <v>78.684181476984222</v>
      </c>
      <c r="M9" s="134">
        <v>83.179723502304142</v>
      </c>
      <c r="N9" s="134">
        <v>81.155916932205258</v>
      </c>
      <c r="O9" s="14"/>
    </row>
    <row r="10" spans="1:17" ht="15" customHeight="1" x14ac:dyDescent="0.2">
      <c r="A10" s="32" t="s">
        <v>226</v>
      </c>
      <c r="B10" s="85">
        <v>105</v>
      </c>
      <c r="C10" s="85">
        <v>122</v>
      </c>
      <c r="D10" s="85">
        <v>133</v>
      </c>
      <c r="E10" s="85">
        <v>137</v>
      </c>
      <c r="F10" s="85">
        <v>141</v>
      </c>
      <c r="G10" s="85">
        <v>261</v>
      </c>
      <c r="H10" s="120"/>
      <c r="I10" s="135">
        <v>42.68292682926829</v>
      </c>
      <c r="J10" s="135">
        <v>47.470817120622563</v>
      </c>
      <c r="K10" s="135">
        <v>50.570342205323193</v>
      </c>
      <c r="L10" s="135">
        <v>51.310861423220977</v>
      </c>
      <c r="M10" s="135">
        <v>53.81679389312977</v>
      </c>
      <c r="N10" s="135">
        <v>51.724137931034484</v>
      </c>
    </row>
    <row r="11" spans="1:17" ht="15" customHeight="1" x14ac:dyDescent="0.2">
      <c r="A11" s="32" t="s">
        <v>227</v>
      </c>
      <c r="B11" s="85">
        <v>146</v>
      </c>
      <c r="C11" s="85">
        <v>139</v>
      </c>
      <c r="D11" s="85">
        <v>126</v>
      </c>
      <c r="E11" s="85">
        <v>149</v>
      </c>
      <c r="F11" s="85">
        <v>162</v>
      </c>
      <c r="G11" s="85">
        <v>289</v>
      </c>
      <c r="H11" s="120"/>
      <c r="I11" s="135">
        <v>52.89855072463768</v>
      </c>
      <c r="J11" s="135">
        <v>49.642857142857146</v>
      </c>
      <c r="K11" s="135">
        <v>44.210526315789473</v>
      </c>
      <c r="L11" s="135">
        <v>51.736111111111114</v>
      </c>
      <c r="M11" s="135">
        <v>55.670103092783506</v>
      </c>
      <c r="N11" s="135">
        <v>58.82352941176471</v>
      </c>
    </row>
    <row r="12" spans="1:17" ht="15" customHeight="1" x14ac:dyDescent="0.2">
      <c r="A12" s="32" t="s">
        <v>228</v>
      </c>
      <c r="B12" s="85">
        <v>101</v>
      </c>
      <c r="C12" s="85">
        <v>107</v>
      </c>
      <c r="D12" s="85">
        <v>103</v>
      </c>
      <c r="E12" s="85">
        <v>120</v>
      </c>
      <c r="F12" s="85">
        <v>122</v>
      </c>
      <c r="G12" s="85">
        <v>245</v>
      </c>
      <c r="H12" s="120"/>
      <c r="I12" s="135">
        <v>47.417840375586856</v>
      </c>
      <c r="J12" s="135">
        <v>50</v>
      </c>
      <c r="K12" s="135">
        <v>43.27731092436975</v>
      </c>
      <c r="L12" s="135">
        <v>49.382716049382715</v>
      </c>
      <c r="M12" s="135">
        <v>49.59349593495935</v>
      </c>
      <c r="N12" s="135">
        <v>51.428571428571423</v>
      </c>
    </row>
    <row r="13" spans="1:17" ht="15" customHeight="1" x14ac:dyDescent="0.2">
      <c r="A13" s="32" t="s">
        <v>229</v>
      </c>
      <c r="B13" s="85">
        <v>186</v>
      </c>
      <c r="C13" s="85">
        <v>167</v>
      </c>
      <c r="D13" s="85">
        <v>180</v>
      </c>
      <c r="E13" s="85">
        <v>221</v>
      </c>
      <c r="F13" s="85">
        <v>261</v>
      </c>
      <c r="G13" s="85">
        <v>321</v>
      </c>
      <c r="H13" s="120"/>
      <c r="I13" s="135">
        <v>57.230769230769226</v>
      </c>
      <c r="J13" s="135">
        <v>50.914634146341463</v>
      </c>
      <c r="K13" s="135">
        <v>54.54545454545454</v>
      </c>
      <c r="L13" s="135">
        <v>67.584097859327215</v>
      </c>
      <c r="M13" s="135">
        <v>80.307692307692307</v>
      </c>
      <c r="N13" s="135">
        <v>82.554517133956381</v>
      </c>
    </row>
    <row r="14" spans="1:17" ht="15" customHeight="1" x14ac:dyDescent="0.2">
      <c r="A14" s="32" t="s">
        <v>230</v>
      </c>
      <c r="B14" s="85">
        <v>163</v>
      </c>
      <c r="C14" s="85">
        <v>174</v>
      </c>
      <c r="D14" s="85">
        <v>122</v>
      </c>
      <c r="E14" s="85">
        <v>183</v>
      </c>
      <c r="F14" s="85">
        <v>190</v>
      </c>
      <c r="G14" s="85">
        <v>234</v>
      </c>
      <c r="H14" s="120"/>
      <c r="I14" s="135">
        <v>75.115207373271886</v>
      </c>
      <c r="J14" s="135">
        <v>75.65217391304347</v>
      </c>
      <c r="K14" s="135">
        <v>52.360515021459229</v>
      </c>
      <c r="L14" s="135">
        <v>84.331797235023046</v>
      </c>
      <c r="M14" s="135">
        <v>82.251082251082252</v>
      </c>
      <c r="N14" s="135">
        <v>82.90598290598291</v>
      </c>
    </row>
    <row r="15" spans="1:17" ht="15" customHeight="1" x14ac:dyDescent="0.2">
      <c r="A15" s="32" t="s">
        <v>231</v>
      </c>
      <c r="B15" s="85">
        <v>322</v>
      </c>
      <c r="C15" s="85">
        <v>439</v>
      </c>
      <c r="D15" s="85">
        <v>351</v>
      </c>
      <c r="E15" s="85">
        <v>436</v>
      </c>
      <c r="F15" s="85">
        <v>454</v>
      </c>
      <c r="G15" s="85">
        <v>477</v>
      </c>
      <c r="H15" s="120"/>
      <c r="I15" s="135">
        <v>74.022988505747122</v>
      </c>
      <c r="J15" s="135">
        <v>95.227765726681127</v>
      </c>
      <c r="K15" s="135">
        <v>74.840085287846478</v>
      </c>
      <c r="L15" s="135">
        <v>91.78947368421052</v>
      </c>
      <c r="M15" s="135">
        <v>94.386694386694387</v>
      </c>
      <c r="N15" s="135">
        <v>90.356394129979037</v>
      </c>
    </row>
    <row r="16" spans="1:17" ht="15" customHeight="1" x14ac:dyDescent="0.2">
      <c r="A16" s="32" t="s">
        <v>232</v>
      </c>
      <c r="B16" s="85">
        <v>139</v>
      </c>
      <c r="C16" s="85">
        <v>144</v>
      </c>
      <c r="D16" s="85">
        <v>144</v>
      </c>
      <c r="E16" s="85">
        <v>150</v>
      </c>
      <c r="F16" s="85">
        <v>148</v>
      </c>
      <c r="G16" s="85">
        <v>147</v>
      </c>
      <c r="H16" s="120"/>
      <c r="I16" s="135">
        <v>98.581560283687935</v>
      </c>
      <c r="J16" s="135">
        <v>99.310344827586206</v>
      </c>
      <c r="K16" s="135">
        <v>97.959183673469383</v>
      </c>
      <c r="L16" s="135">
        <v>100</v>
      </c>
      <c r="M16" s="135">
        <v>100</v>
      </c>
      <c r="N16" s="135">
        <v>100</v>
      </c>
    </row>
    <row r="17" spans="1:14" ht="15" customHeight="1" x14ac:dyDescent="0.2">
      <c r="A17" s="32" t="s">
        <v>233</v>
      </c>
      <c r="B17" s="85">
        <v>330</v>
      </c>
      <c r="C17" s="85">
        <v>369</v>
      </c>
      <c r="D17" s="85">
        <v>311</v>
      </c>
      <c r="E17" s="85">
        <v>371</v>
      </c>
      <c r="F17" s="85">
        <v>371</v>
      </c>
      <c r="G17" s="85">
        <v>510</v>
      </c>
      <c r="H17" s="120"/>
      <c r="I17" s="135">
        <v>69.327731092436977</v>
      </c>
      <c r="J17" s="135">
        <v>75.152749490835035</v>
      </c>
      <c r="K17" s="135">
        <v>62.701612903225815</v>
      </c>
      <c r="L17" s="135">
        <v>75.714285714285708</v>
      </c>
      <c r="M17" s="135">
        <v>74.051896207584832</v>
      </c>
      <c r="N17" s="135">
        <v>68.82352941176471</v>
      </c>
    </row>
    <row r="18" spans="1:14" ht="15" customHeight="1" x14ac:dyDescent="0.2">
      <c r="A18" s="32" t="s">
        <v>234</v>
      </c>
      <c r="B18" s="85">
        <v>262</v>
      </c>
      <c r="C18" s="85">
        <v>290</v>
      </c>
      <c r="D18" s="85">
        <v>264</v>
      </c>
      <c r="E18" s="85">
        <v>288</v>
      </c>
      <c r="F18" s="85">
        <v>309</v>
      </c>
      <c r="G18" s="85">
        <v>356</v>
      </c>
      <c r="H18" s="120"/>
      <c r="I18" s="135">
        <v>76.608187134502927</v>
      </c>
      <c r="J18" s="135">
        <v>84.548104956268219</v>
      </c>
      <c r="K18" s="135">
        <v>75.428571428571431</v>
      </c>
      <c r="L18" s="135">
        <v>81.126760563380287</v>
      </c>
      <c r="M18" s="135">
        <v>87.042253521126753</v>
      </c>
      <c r="N18" s="135">
        <v>84.550561797752806</v>
      </c>
    </row>
    <row r="19" spans="1:14" ht="15" customHeight="1" x14ac:dyDescent="0.2">
      <c r="A19" s="32" t="s">
        <v>235</v>
      </c>
      <c r="B19" s="85">
        <v>406</v>
      </c>
      <c r="C19" s="85">
        <v>477</v>
      </c>
      <c r="D19" s="85">
        <v>418</v>
      </c>
      <c r="E19" s="85">
        <v>527</v>
      </c>
      <c r="F19" s="85">
        <v>559</v>
      </c>
      <c r="G19" s="85">
        <v>655</v>
      </c>
      <c r="H19" s="120"/>
      <c r="I19" s="135">
        <v>65.802269043760134</v>
      </c>
      <c r="J19" s="135">
        <v>75.955414012738856</v>
      </c>
      <c r="K19" s="135">
        <v>64.806201550387598</v>
      </c>
      <c r="L19" s="135">
        <v>81.20184899845917</v>
      </c>
      <c r="M19" s="135">
        <v>86.13251155624036</v>
      </c>
      <c r="N19" s="135">
        <v>83.969465648854964</v>
      </c>
    </row>
    <row r="20" spans="1:14" ht="15" customHeight="1" x14ac:dyDescent="0.2">
      <c r="A20" s="32" t="s">
        <v>236</v>
      </c>
      <c r="B20" s="85">
        <v>303</v>
      </c>
      <c r="C20" s="85">
        <v>310</v>
      </c>
      <c r="D20" s="85">
        <v>281</v>
      </c>
      <c r="E20" s="85">
        <v>337</v>
      </c>
      <c r="F20" s="85">
        <v>328</v>
      </c>
      <c r="G20" s="85">
        <v>370</v>
      </c>
      <c r="H20" s="120"/>
      <c r="I20" s="135">
        <v>84.636871508379883</v>
      </c>
      <c r="J20" s="135">
        <v>82.887700534759361</v>
      </c>
      <c r="K20" s="135">
        <v>75.335120643431637</v>
      </c>
      <c r="L20" s="135">
        <v>89.86666666666666</v>
      </c>
      <c r="M20" s="135">
        <v>87.700534759358277</v>
      </c>
      <c r="N20" s="135">
        <v>81.081081081081081</v>
      </c>
    </row>
    <row r="21" spans="1:14" ht="15" customHeight="1" x14ac:dyDescent="0.2">
      <c r="A21" s="32" t="s">
        <v>237</v>
      </c>
      <c r="B21" s="85">
        <v>308</v>
      </c>
      <c r="C21" s="85">
        <v>327</v>
      </c>
      <c r="D21" s="85">
        <v>307</v>
      </c>
      <c r="E21" s="85">
        <v>349</v>
      </c>
      <c r="F21" s="85">
        <v>337</v>
      </c>
      <c r="G21" s="85">
        <v>410</v>
      </c>
      <c r="H21" s="120"/>
      <c r="I21" s="135">
        <v>77.581863979848862</v>
      </c>
      <c r="J21" s="135">
        <v>80.940594059405953</v>
      </c>
      <c r="K21" s="135">
        <v>74.878048780487802</v>
      </c>
      <c r="L21" s="135">
        <v>84.914841849148416</v>
      </c>
      <c r="M21" s="135">
        <v>81.995133819951334</v>
      </c>
      <c r="N21" s="135">
        <v>81.707317073170728</v>
      </c>
    </row>
    <row r="22" spans="1:14" ht="15" customHeight="1" x14ac:dyDescent="0.2">
      <c r="A22" s="32" t="s">
        <v>238</v>
      </c>
      <c r="B22" s="85">
        <v>270</v>
      </c>
      <c r="C22" s="85">
        <v>327</v>
      </c>
      <c r="D22" s="85">
        <v>254</v>
      </c>
      <c r="E22" s="85">
        <v>323</v>
      </c>
      <c r="F22" s="85">
        <v>367</v>
      </c>
      <c r="G22" s="85">
        <v>391</v>
      </c>
      <c r="H22" s="120"/>
      <c r="I22" s="135">
        <v>72</v>
      </c>
      <c r="J22" s="135">
        <v>85.378590078328983</v>
      </c>
      <c r="K22" s="135">
        <v>65.295629820051417</v>
      </c>
      <c r="L22" s="135">
        <v>82.820512820512832</v>
      </c>
      <c r="M22" s="135">
        <v>93.147208121827404</v>
      </c>
      <c r="N22" s="135">
        <v>91.048593350383626</v>
      </c>
    </row>
    <row r="23" spans="1:14" ht="15" customHeight="1" x14ac:dyDescent="0.2">
      <c r="A23" s="32" t="s">
        <v>239</v>
      </c>
      <c r="B23" s="85">
        <v>192</v>
      </c>
      <c r="C23" s="85">
        <v>167</v>
      </c>
      <c r="D23" s="85">
        <v>159</v>
      </c>
      <c r="E23" s="85">
        <v>203</v>
      </c>
      <c r="F23" s="85">
        <v>251</v>
      </c>
      <c r="G23" s="85">
        <v>384</v>
      </c>
      <c r="H23" s="120"/>
      <c r="I23" s="135">
        <v>52.602739726027394</v>
      </c>
      <c r="J23" s="135">
        <v>46.005509641873275</v>
      </c>
      <c r="K23" s="135">
        <v>40.35532994923858</v>
      </c>
      <c r="L23" s="135">
        <v>52.454780361757102</v>
      </c>
      <c r="M23" s="135">
        <v>64.690721649484544</v>
      </c>
      <c r="N23" s="135">
        <v>63.802083333333336</v>
      </c>
    </row>
    <row r="24" spans="1:14" ht="15" customHeight="1" x14ac:dyDescent="0.2">
      <c r="A24" s="32" t="s">
        <v>240</v>
      </c>
      <c r="B24" s="85">
        <v>212</v>
      </c>
      <c r="C24" s="85">
        <v>234</v>
      </c>
      <c r="D24" s="85">
        <v>231</v>
      </c>
      <c r="E24" s="85">
        <v>237</v>
      </c>
      <c r="F24" s="85">
        <v>251</v>
      </c>
      <c r="G24" s="85">
        <v>254</v>
      </c>
      <c r="H24" s="120"/>
      <c r="I24" s="135">
        <v>88.333333333333329</v>
      </c>
      <c r="J24" s="135">
        <v>93.227091633466131</v>
      </c>
      <c r="K24" s="135">
        <v>91.304347826086953</v>
      </c>
      <c r="L24" s="135">
        <v>94.047619047619051</v>
      </c>
      <c r="M24" s="135">
        <v>98.818897637795274</v>
      </c>
      <c r="N24" s="135">
        <v>96.456692913385822</v>
      </c>
    </row>
    <row r="25" spans="1:14" ht="15" customHeight="1" x14ac:dyDescent="0.2">
      <c r="A25" s="32" t="s">
        <v>241</v>
      </c>
      <c r="B25" s="85">
        <v>147</v>
      </c>
      <c r="C25" s="85">
        <v>169</v>
      </c>
      <c r="D25" s="85">
        <v>183</v>
      </c>
      <c r="E25" s="85">
        <v>200</v>
      </c>
      <c r="F25" s="85">
        <v>214</v>
      </c>
      <c r="G25" s="85">
        <v>236</v>
      </c>
      <c r="H25" s="120"/>
      <c r="I25" s="135">
        <v>65.625</v>
      </c>
      <c r="J25" s="135">
        <v>72.532188841201716</v>
      </c>
      <c r="K25" s="135">
        <v>78.205128205128204</v>
      </c>
      <c r="L25" s="135">
        <v>84.388185654008439</v>
      </c>
      <c r="M25" s="135">
        <v>90.295358649789023</v>
      </c>
      <c r="N25" s="135">
        <v>87.288135593220346</v>
      </c>
    </row>
    <row r="26" spans="1:14" ht="15" customHeight="1" x14ac:dyDescent="0.2">
      <c r="A26" s="32" t="s">
        <v>242</v>
      </c>
      <c r="B26" s="85">
        <v>162</v>
      </c>
      <c r="C26" s="85">
        <v>177</v>
      </c>
      <c r="D26" s="85">
        <v>152</v>
      </c>
      <c r="E26" s="85">
        <v>249</v>
      </c>
      <c r="F26" s="85">
        <v>285</v>
      </c>
      <c r="G26" s="85">
        <v>297</v>
      </c>
      <c r="H26" s="120"/>
      <c r="I26" s="135">
        <v>57.04225352112676</v>
      </c>
      <c r="J26" s="135">
        <v>57.843137254901968</v>
      </c>
      <c r="K26" s="135">
        <v>49.836065573770497</v>
      </c>
      <c r="L26" s="135">
        <v>81.907894736842096</v>
      </c>
      <c r="M26" s="135">
        <v>93.442622950819683</v>
      </c>
      <c r="N26" s="135">
        <v>82.491582491582491</v>
      </c>
    </row>
    <row r="27" spans="1:14" ht="15" customHeight="1" x14ac:dyDescent="0.2">
      <c r="A27" s="32" t="s">
        <v>243</v>
      </c>
      <c r="B27" s="85">
        <v>63</v>
      </c>
      <c r="C27" s="85">
        <v>95</v>
      </c>
      <c r="D27" s="85">
        <v>93</v>
      </c>
      <c r="E27" s="85">
        <v>168</v>
      </c>
      <c r="F27" s="85">
        <v>179</v>
      </c>
      <c r="G27" s="85">
        <v>245</v>
      </c>
      <c r="H27" s="120"/>
      <c r="I27" s="135">
        <v>29.032258064516132</v>
      </c>
      <c r="J27" s="135">
        <v>40.598290598290596</v>
      </c>
      <c r="K27" s="135">
        <v>38.912133891213394</v>
      </c>
      <c r="L27" s="135">
        <v>70.292887029288693</v>
      </c>
      <c r="M27" s="135">
        <v>73.360655737704917</v>
      </c>
      <c r="N27" s="135">
        <v>75.510204081632651</v>
      </c>
    </row>
    <row r="28" spans="1:14" ht="15" customHeight="1" x14ac:dyDescent="0.2">
      <c r="A28" s="32" t="s">
        <v>244</v>
      </c>
      <c r="B28" s="85">
        <v>171</v>
      </c>
      <c r="C28" s="85">
        <v>192</v>
      </c>
      <c r="D28" s="85">
        <v>172</v>
      </c>
      <c r="E28" s="85">
        <v>200</v>
      </c>
      <c r="F28" s="85">
        <v>203</v>
      </c>
      <c r="G28" s="85">
        <v>228</v>
      </c>
      <c r="H28" s="120"/>
      <c r="I28" s="135">
        <v>75.663716814159287</v>
      </c>
      <c r="J28" s="135">
        <v>84.581497797356832</v>
      </c>
      <c r="K28" s="135">
        <v>75.770925110132154</v>
      </c>
      <c r="L28" s="135">
        <v>87.336244541484717</v>
      </c>
      <c r="M28" s="135">
        <v>89.035087719298247</v>
      </c>
      <c r="N28" s="135">
        <v>85.087719298245617</v>
      </c>
    </row>
    <row r="29" spans="1:14" ht="15" customHeight="1" x14ac:dyDescent="0.2">
      <c r="A29" s="32" t="s">
        <v>245</v>
      </c>
      <c r="B29" s="85">
        <v>167</v>
      </c>
      <c r="C29" s="85">
        <v>216</v>
      </c>
      <c r="D29" s="85">
        <v>169</v>
      </c>
      <c r="E29" s="85">
        <v>228</v>
      </c>
      <c r="F29" s="85">
        <v>253</v>
      </c>
      <c r="G29" s="85">
        <v>305</v>
      </c>
      <c r="H29" s="120"/>
      <c r="I29" s="135">
        <v>57.986111111111114</v>
      </c>
      <c r="J29" s="135">
        <v>73.220338983050851</v>
      </c>
      <c r="K29" s="135">
        <v>56.146179401993358</v>
      </c>
      <c r="L29" s="135">
        <v>76.254180602006699</v>
      </c>
      <c r="M29" s="135">
        <v>83.4983498349835</v>
      </c>
      <c r="N29" s="135">
        <v>82.295081967213108</v>
      </c>
    </row>
    <row r="30" spans="1:14" ht="15" customHeight="1" x14ac:dyDescent="0.2">
      <c r="A30" s="32" t="s">
        <v>246</v>
      </c>
      <c r="B30" s="85">
        <v>358</v>
      </c>
      <c r="C30" s="85">
        <v>409</v>
      </c>
      <c r="D30" s="85">
        <v>344</v>
      </c>
      <c r="E30" s="85">
        <v>474</v>
      </c>
      <c r="F30" s="85">
        <v>524</v>
      </c>
      <c r="G30" s="85">
        <v>564</v>
      </c>
      <c r="H30" s="120"/>
      <c r="I30" s="135">
        <v>65.328467153284677</v>
      </c>
      <c r="J30" s="135">
        <v>73.826714801444055</v>
      </c>
      <c r="K30" s="135">
        <v>61.759425493716336</v>
      </c>
      <c r="L30" s="135">
        <v>84.794275491949918</v>
      </c>
      <c r="M30" s="135">
        <v>92.907801418439718</v>
      </c>
      <c r="N30" s="135">
        <v>88.829787234042556</v>
      </c>
    </row>
    <row r="31" spans="1:14" ht="15" customHeight="1" x14ac:dyDescent="0.2">
      <c r="A31" s="32" t="s">
        <v>247</v>
      </c>
      <c r="B31" s="85">
        <v>120</v>
      </c>
      <c r="C31" s="85">
        <v>136</v>
      </c>
      <c r="D31" s="85">
        <v>104</v>
      </c>
      <c r="E31" s="85">
        <v>165</v>
      </c>
      <c r="F31" s="85">
        <v>169</v>
      </c>
      <c r="G31" s="85">
        <v>210</v>
      </c>
      <c r="H31" s="120"/>
      <c r="I31" s="135">
        <v>62.827225130890049</v>
      </c>
      <c r="J31" s="135">
        <v>65.700483091787447</v>
      </c>
      <c r="K31" s="135">
        <v>52.525252525252533</v>
      </c>
      <c r="L31" s="135">
        <v>80.487804878048792</v>
      </c>
      <c r="M31" s="135">
        <v>82.038834951456309</v>
      </c>
      <c r="N31" s="135">
        <v>83.333333333333343</v>
      </c>
    </row>
    <row r="32" spans="1:14" ht="15" customHeight="1" x14ac:dyDescent="0.2">
      <c r="A32" s="32" t="s">
        <v>248</v>
      </c>
      <c r="B32" s="85">
        <v>327</v>
      </c>
      <c r="C32" s="85">
        <v>323</v>
      </c>
      <c r="D32" s="85">
        <v>304</v>
      </c>
      <c r="E32" s="85">
        <v>388</v>
      </c>
      <c r="F32" s="85">
        <v>422</v>
      </c>
      <c r="G32" s="85">
        <v>454</v>
      </c>
      <c r="H32" s="120"/>
      <c r="I32" s="135">
        <v>78.042959427207634</v>
      </c>
      <c r="J32" s="135">
        <v>74.423963133640555</v>
      </c>
      <c r="K32" s="135">
        <v>68.161434977578466</v>
      </c>
      <c r="L32" s="135">
        <v>86.222222222222229</v>
      </c>
      <c r="M32" s="135">
        <v>92.341356673960618</v>
      </c>
      <c r="N32" s="135">
        <v>90.308370044052865</v>
      </c>
    </row>
    <row r="33" spans="1:15" ht="15" customHeight="1" x14ac:dyDescent="0.2">
      <c r="A33" s="32" t="s">
        <v>249</v>
      </c>
      <c r="B33" s="85">
        <v>77</v>
      </c>
      <c r="C33" s="85">
        <v>94</v>
      </c>
      <c r="D33" s="85">
        <v>87</v>
      </c>
      <c r="E33" s="85">
        <v>125</v>
      </c>
      <c r="F33" s="85">
        <v>123</v>
      </c>
      <c r="G33" s="85">
        <v>139</v>
      </c>
      <c r="H33" s="120"/>
      <c r="I33" s="135">
        <v>60.629921259842526</v>
      </c>
      <c r="J33" s="135">
        <v>70.149253731343293</v>
      </c>
      <c r="K33" s="135">
        <v>63.04347826086957</v>
      </c>
      <c r="L33" s="135">
        <v>89.285714285714292</v>
      </c>
      <c r="M33" s="135">
        <v>87.857142857142861</v>
      </c>
      <c r="N33" s="135">
        <v>89.208633093525179</v>
      </c>
    </row>
    <row r="34" spans="1:15" ht="15" customHeight="1" x14ac:dyDescent="0.2">
      <c r="A34" s="32" t="s">
        <v>250</v>
      </c>
      <c r="B34" s="85">
        <v>345</v>
      </c>
      <c r="C34" s="85">
        <v>363</v>
      </c>
      <c r="D34" s="85">
        <v>328</v>
      </c>
      <c r="E34" s="85">
        <v>368</v>
      </c>
      <c r="F34" s="85">
        <v>421</v>
      </c>
      <c r="G34" s="85">
        <v>509</v>
      </c>
      <c r="H34" s="120"/>
      <c r="I34" s="135">
        <v>69.97971602434076</v>
      </c>
      <c r="J34" s="135">
        <v>72.166998011928428</v>
      </c>
      <c r="K34" s="135">
        <v>64.18786692759295</v>
      </c>
      <c r="L34" s="135">
        <v>71.31782945736434</v>
      </c>
      <c r="M34" s="135">
        <v>82.06627680311891</v>
      </c>
      <c r="N34" s="135">
        <v>79.960707269155208</v>
      </c>
    </row>
    <row r="35" spans="1:15" ht="15" customHeight="1" x14ac:dyDescent="0.2">
      <c r="A35" s="32" t="s">
        <v>251</v>
      </c>
      <c r="B35" s="85">
        <v>337</v>
      </c>
      <c r="C35" s="85">
        <v>358</v>
      </c>
      <c r="D35" s="85">
        <v>358</v>
      </c>
      <c r="E35" s="85">
        <v>390</v>
      </c>
      <c r="F35" s="85">
        <v>404</v>
      </c>
      <c r="G35" s="85">
        <v>429</v>
      </c>
      <c r="H35" s="120"/>
      <c r="I35" s="135">
        <v>81.40096618357488</v>
      </c>
      <c r="J35" s="135">
        <v>85.238095238095241</v>
      </c>
      <c r="K35" s="135">
        <v>83.255813953488371</v>
      </c>
      <c r="L35" s="135">
        <v>90.277777777777786</v>
      </c>
      <c r="M35" s="135">
        <v>93.95348837209302</v>
      </c>
      <c r="N35" s="135">
        <v>91.142191142191137</v>
      </c>
    </row>
    <row r="36" spans="1:15" ht="15" customHeight="1" thickBot="1" x14ac:dyDescent="0.25">
      <c r="A36" s="184" t="s">
        <v>252</v>
      </c>
      <c r="B36" s="154">
        <v>114</v>
      </c>
      <c r="C36" s="154">
        <v>120</v>
      </c>
      <c r="D36" s="154">
        <v>84</v>
      </c>
      <c r="E36" s="154">
        <v>142</v>
      </c>
      <c r="F36" s="154">
        <v>133</v>
      </c>
      <c r="G36" s="154">
        <v>181</v>
      </c>
      <c r="H36" s="168"/>
      <c r="I36" s="229">
        <v>71.25</v>
      </c>
      <c r="J36" s="229">
        <v>72.727272727272734</v>
      </c>
      <c r="K36" s="229">
        <v>50.299401197604787</v>
      </c>
      <c r="L36" s="229">
        <v>82.080924855491332</v>
      </c>
      <c r="M36" s="229">
        <v>75.141242937853107</v>
      </c>
      <c r="N36" s="229">
        <v>80.662983425414367</v>
      </c>
    </row>
    <row r="37" spans="1:15" ht="15" customHeight="1" x14ac:dyDescent="0.2">
      <c r="A37" s="231" t="s">
        <v>346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</row>
    <row r="38" spans="1:15" ht="15" customHeight="1" x14ac:dyDescent="0.2">
      <c r="A38" s="323" t="s">
        <v>474</v>
      </c>
      <c r="B38" s="323"/>
      <c r="C38" s="323"/>
      <c r="D38" s="323"/>
      <c r="E38" s="323"/>
      <c r="F38" s="323"/>
      <c r="G38" s="323"/>
      <c r="H38" s="323"/>
      <c r="I38" s="323"/>
      <c r="J38" s="323"/>
      <c r="K38" s="323"/>
      <c r="L38" s="323"/>
      <c r="M38" s="323"/>
      <c r="N38" s="323"/>
      <c r="O38" s="13"/>
    </row>
    <row r="39" spans="1:15" ht="26.25" customHeight="1" x14ac:dyDescent="0.2">
      <c r="A39" s="323" t="s">
        <v>475</v>
      </c>
      <c r="B39" s="323"/>
      <c r="C39" s="323"/>
      <c r="D39" s="323"/>
      <c r="E39" s="323"/>
      <c r="F39" s="323"/>
      <c r="G39" s="323"/>
      <c r="H39" s="323"/>
      <c r="I39" s="323"/>
      <c r="J39" s="323"/>
      <c r="K39" s="323"/>
      <c r="L39" s="323"/>
      <c r="M39" s="323"/>
      <c r="N39" s="323"/>
      <c r="O39" s="13"/>
    </row>
    <row r="40" spans="1:15" ht="15" customHeight="1" x14ac:dyDescent="0.2">
      <c r="A40" s="44" t="s">
        <v>253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</row>
  </sheetData>
  <mergeCells count="4">
    <mergeCell ref="A39:N39"/>
    <mergeCell ref="A6:A7"/>
    <mergeCell ref="A38:N38"/>
    <mergeCell ref="P2:P3"/>
  </mergeCells>
  <hyperlinks>
    <hyperlink ref="P2" location="INDICE!A1" display="INDICE" xr:uid="{00000000-0004-0000-3A00-000000000000}"/>
    <hyperlink ref="P2:P3" location="Contenido!A1" display="Contenido" xr:uid="{74855BBA-DFDE-4487-88D5-67520D6D1B23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93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449CE-7374-4F54-A935-FF052A8A681F}">
  <sheetPr codeName="Hoja105">
    <tabColor rgb="FF182951"/>
    <pageSetUpPr fitToPage="1"/>
  </sheetPr>
  <dimension ref="A2:J33"/>
  <sheetViews>
    <sheetView showGridLines="0" zoomScaleNormal="100" zoomScaleSheetLayoutView="100" workbookViewId="0">
      <selection activeCell="I43" sqref="I43"/>
    </sheetView>
  </sheetViews>
  <sheetFormatPr baseColWidth="10" defaultColWidth="11.42578125" defaultRowHeight="12.75" customHeight="1" x14ac:dyDescent="0.2"/>
  <cols>
    <col min="1" max="1" width="5.7109375" style="26" customWidth="1"/>
    <col min="2" max="8" width="11.42578125" style="26"/>
    <col min="9" max="9" width="5.7109375" style="26" customWidth="1"/>
    <col min="10" max="16384" width="11.42578125" style="26"/>
  </cols>
  <sheetData>
    <row r="2" spans="1:10" ht="12.75" customHeight="1" x14ac:dyDescent="0.2">
      <c r="B2" s="86"/>
      <c r="C2" s="87"/>
      <c r="D2" s="87"/>
      <c r="E2" s="87"/>
      <c r="F2" s="87"/>
      <c r="G2" s="87"/>
      <c r="H2" s="88"/>
      <c r="J2" s="281" t="s">
        <v>0</v>
      </c>
    </row>
    <row r="3" spans="1:10" ht="12.75" customHeight="1" x14ac:dyDescent="0.2">
      <c r="B3" s="89"/>
      <c r="C3" s="90"/>
      <c r="D3" s="90"/>
      <c r="E3" s="90"/>
      <c r="F3" s="90"/>
      <c r="G3" s="90"/>
      <c r="H3" s="91"/>
      <c r="J3" s="281"/>
    </row>
    <row r="4" spans="1:10" ht="12.75" customHeight="1" x14ac:dyDescent="0.2">
      <c r="B4" s="89"/>
      <c r="C4" s="90"/>
      <c r="D4" s="90"/>
      <c r="E4" s="90"/>
      <c r="F4" s="90"/>
      <c r="G4" s="90"/>
      <c r="H4" s="91"/>
    </row>
    <row r="5" spans="1:10" ht="12.75" customHeight="1" x14ac:dyDescent="0.2">
      <c r="B5" s="89"/>
      <c r="C5" s="90"/>
      <c r="D5" s="90"/>
      <c r="E5" s="90"/>
      <c r="F5" s="90"/>
      <c r="G5" s="90"/>
      <c r="H5" s="91"/>
    </row>
    <row r="6" spans="1:10" ht="12.75" customHeight="1" x14ac:dyDescent="0.2">
      <c r="B6" s="89"/>
      <c r="C6" s="90"/>
      <c r="D6" s="90"/>
      <c r="E6" s="90"/>
      <c r="F6" s="90"/>
      <c r="G6" s="90"/>
      <c r="H6" s="91"/>
    </row>
    <row r="7" spans="1:10" ht="12.75" customHeight="1" x14ac:dyDescent="0.2">
      <c r="B7" s="89"/>
      <c r="C7" s="90"/>
      <c r="D7" s="90"/>
      <c r="E7" s="90"/>
      <c r="F7" s="90"/>
      <c r="G7" s="90"/>
      <c r="H7" s="91"/>
    </row>
    <row r="8" spans="1:10" ht="12.75" customHeight="1" x14ac:dyDescent="0.2">
      <c r="B8" s="300" t="s">
        <v>477</v>
      </c>
      <c r="C8" s="301"/>
      <c r="D8" s="301"/>
      <c r="E8" s="301"/>
      <c r="F8" s="301"/>
      <c r="G8" s="301"/>
      <c r="H8" s="302"/>
    </row>
    <row r="9" spans="1:10" ht="12.75" customHeight="1" x14ac:dyDescent="0.2">
      <c r="B9" s="300"/>
      <c r="C9" s="301"/>
      <c r="D9" s="301"/>
      <c r="E9" s="301"/>
      <c r="F9" s="301"/>
      <c r="G9" s="301"/>
      <c r="H9" s="302"/>
    </row>
    <row r="10" spans="1:10" ht="12.75" customHeight="1" x14ac:dyDescent="0.2">
      <c r="B10" s="300"/>
      <c r="C10" s="301"/>
      <c r="D10" s="301"/>
      <c r="E10" s="301"/>
      <c r="F10" s="301"/>
      <c r="G10" s="301"/>
      <c r="H10" s="302"/>
    </row>
    <row r="11" spans="1:10" ht="12.75" customHeight="1" x14ac:dyDescent="0.2">
      <c r="A11" s="27"/>
      <c r="B11" s="300"/>
      <c r="C11" s="301"/>
      <c r="D11" s="301"/>
      <c r="E11" s="301"/>
      <c r="F11" s="301"/>
      <c r="G11" s="301"/>
      <c r="H11" s="302"/>
      <c r="I11" s="27"/>
    </row>
    <row r="12" spans="1:10" ht="12.75" customHeight="1" x14ac:dyDescent="0.2">
      <c r="A12" s="27"/>
      <c r="B12" s="300"/>
      <c r="C12" s="301"/>
      <c r="D12" s="301"/>
      <c r="E12" s="301"/>
      <c r="F12" s="301"/>
      <c r="G12" s="301"/>
      <c r="H12" s="302"/>
      <c r="I12" s="27"/>
    </row>
    <row r="13" spans="1:10" ht="12.75" customHeight="1" x14ac:dyDescent="0.2">
      <c r="A13" s="27"/>
      <c r="B13" s="300"/>
      <c r="C13" s="301"/>
      <c r="D13" s="301"/>
      <c r="E13" s="301"/>
      <c r="F13" s="301"/>
      <c r="G13" s="301"/>
      <c r="H13" s="302"/>
      <c r="I13" s="27"/>
    </row>
    <row r="14" spans="1:10" ht="12.75" customHeight="1" x14ac:dyDescent="0.2">
      <c r="A14" s="27"/>
      <c r="B14" s="300"/>
      <c r="C14" s="301"/>
      <c r="D14" s="301"/>
      <c r="E14" s="301"/>
      <c r="F14" s="301"/>
      <c r="G14" s="301"/>
      <c r="H14" s="302"/>
      <c r="I14" s="27"/>
    </row>
    <row r="15" spans="1:10" ht="12.75" customHeight="1" x14ac:dyDescent="0.2">
      <c r="A15" s="27"/>
      <c r="B15" s="300"/>
      <c r="C15" s="301"/>
      <c r="D15" s="301"/>
      <c r="E15" s="301"/>
      <c r="F15" s="301"/>
      <c r="G15" s="301"/>
      <c r="H15" s="302"/>
      <c r="I15" s="27"/>
    </row>
    <row r="16" spans="1:10" ht="12.75" customHeight="1" x14ac:dyDescent="0.2">
      <c r="A16" s="27"/>
      <c r="B16" s="300"/>
      <c r="C16" s="301"/>
      <c r="D16" s="301"/>
      <c r="E16" s="301"/>
      <c r="F16" s="301"/>
      <c r="G16" s="301"/>
      <c r="H16" s="302"/>
      <c r="I16" s="27"/>
    </row>
    <row r="17" spans="1:9" ht="12.75" customHeight="1" x14ac:dyDescent="0.2">
      <c r="A17" s="27"/>
      <c r="B17" s="300"/>
      <c r="C17" s="301"/>
      <c r="D17" s="301"/>
      <c r="E17" s="301"/>
      <c r="F17" s="301"/>
      <c r="G17" s="301"/>
      <c r="H17" s="302"/>
      <c r="I17" s="27"/>
    </row>
    <row r="18" spans="1:9" ht="12.75" customHeight="1" x14ac:dyDescent="0.2">
      <c r="A18" s="27"/>
      <c r="B18" s="300"/>
      <c r="C18" s="301"/>
      <c r="D18" s="301"/>
      <c r="E18" s="301"/>
      <c r="F18" s="301"/>
      <c r="G18" s="301"/>
      <c r="H18" s="302"/>
      <c r="I18" s="27"/>
    </row>
    <row r="19" spans="1:9" ht="12.75" customHeight="1" x14ac:dyDescent="0.2">
      <c r="A19" s="27"/>
      <c r="B19" s="300"/>
      <c r="C19" s="301"/>
      <c r="D19" s="301"/>
      <c r="E19" s="301"/>
      <c r="F19" s="301"/>
      <c r="G19" s="301"/>
      <c r="H19" s="302"/>
      <c r="I19" s="27"/>
    </row>
    <row r="20" spans="1:9" ht="12.75" customHeight="1" x14ac:dyDescent="0.2">
      <c r="A20" s="27"/>
      <c r="B20" s="300"/>
      <c r="C20" s="301"/>
      <c r="D20" s="301"/>
      <c r="E20" s="301"/>
      <c r="F20" s="301"/>
      <c r="G20" s="301"/>
      <c r="H20" s="302"/>
      <c r="I20" s="27"/>
    </row>
    <row r="21" spans="1:9" ht="12.75" customHeight="1" x14ac:dyDescent="0.2">
      <c r="A21" s="27"/>
      <c r="B21" s="300"/>
      <c r="C21" s="301"/>
      <c r="D21" s="301"/>
      <c r="E21" s="301"/>
      <c r="F21" s="301"/>
      <c r="G21" s="301"/>
      <c r="H21" s="302"/>
      <c r="I21" s="27"/>
    </row>
    <row r="22" spans="1:9" ht="12.75" customHeight="1" x14ac:dyDescent="0.2">
      <c r="A22" s="27"/>
      <c r="B22" s="300"/>
      <c r="C22" s="301"/>
      <c r="D22" s="301"/>
      <c r="E22" s="301"/>
      <c r="F22" s="301"/>
      <c r="G22" s="301"/>
      <c r="H22" s="302"/>
      <c r="I22" s="27"/>
    </row>
    <row r="23" spans="1:9" ht="12.75" customHeight="1" x14ac:dyDescent="0.2">
      <c r="A23" s="27"/>
      <c r="B23" s="300"/>
      <c r="C23" s="301"/>
      <c r="D23" s="301"/>
      <c r="E23" s="301"/>
      <c r="F23" s="301"/>
      <c r="G23" s="301"/>
      <c r="H23" s="302"/>
      <c r="I23" s="27"/>
    </row>
    <row r="24" spans="1:9" ht="12.75" customHeight="1" x14ac:dyDescent="0.2">
      <c r="A24" s="27"/>
      <c r="B24" s="300"/>
      <c r="C24" s="301"/>
      <c r="D24" s="301"/>
      <c r="E24" s="301"/>
      <c r="F24" s="301"/>
      <c r="G24" s="301"/>
      <c r="H24" s="302"/>
      <c r="I24" s="27"/>
    </row>
    <row r="25" spans="1:9" ht="12.75" customHeight="1" x14ac:dyDescent="0.2">
      <c r="A25" s="27"/>
      <c r="B25" s="300"/>
      <c r="C25" s="301"/>
      <c r="D25" s="301"/>
      <c r="E25" s="301"/>
      <c r="F25" s="301"/>
      <c r="G25" s="301"/>
      <c r="H25" s="302"/>
      <c r="I25" s="27"/>
    </row>
    <row r="26" spans="1:9" ht="12.75" customHeight="1" x14ac:dyDescent="0.2">
      <c r="A26" s="27"/>
      <c r="B26" s="300"/>
      <c r="C26" s="301"/>
      <c r="D26" s="301"/>
      <c r="E26" s="301"/>
      <c r="F26" s="301"/>
      <c r="G26" s="301"/>
      <c r="H26" s="302"/>
      <c r="I26" s="27"/>
    </row>
    <row r="27" spans="1:9" ht="12.75" customHeight="1" x14ac:dyDescent="0.2">
      <c r="A27" s="27"/>
      <c r="B27" s="300"/>
      <c r="C27" s="301"/>
      <c r="D27" s="301"/>
      <c r="E27" s="301"/>
      <c r="F27" s="301"/>
      <c r="G27" s="301"/>
      <c r="H27" s="302"/>
      <c r="I27" s="27"/>
    </row>
    <row r="28" spans="1:9" ht="12.75" customHeight="1" x14ac:dyDescent="0.2">
      <c r="A28" s="27"/>
      <c r="B28" s="89"/>
      <c r="C28" s="90"/>
      <c r="D28" s="90"/>
      <c r="E28" s="90"/>
      <c r="F28" s="90"/>
      <c r="G28" s="90"/>
      <c r="H28" s="91"/>
      <c r="I28" s="27"/>
    </row>
    <row r="29" spans="1:9" ht="12.75" customHeight="1" x14ac:dyDescent="0.2">
      <c r="A29" s="27"/>
      <c r="B29" s="89"/>
      <c r="C29" s="90"/>
      <c r="D29" s="90"/>
      <c r="E29" s="90"/>
      <c r="F29" s="90"/>
      <c r="G29" s="90"/>
      <c r="H29" s="91"/>
      <c r="I29" s="27"/>
    </row>
    <row r="30" spans="1:9" ht="12.75" customHeight="1" x14ac:dyDescent="0.2">
      <c r="B30" s="89"/>
      <c r="C30" s="90"/>
      <c r="D30" s="90"/>
      <c r="E30" s="90"/>
      <c r="F30" s="90"/>
      <c r="G30" s="90"/>
      <c r="H30" s="91"/>
    </row>
    <row r="31" spans="1:9" ht="12.75" customHeight="1" x14ac:dyDescent="0.2">
      <c r="B31" s="89"/>
      <c r="C31" s="90"/>
      <c r="D31" s="90"/>
      <c r="E31" s="90"/>
      <c r="F31" s="90"/>
      <c r="G31" s="90"/>
      <c r="H31" s="91"/>
    </row>
    <row r="32" spans="1:9" ht="12.75" customHeight="1" x14ac:dyDescent="0.2">
      <c r="B32" s="89"/>
      <c r="C32" s="90"/>
      <c r="D32" s="90"/>
      <c r="E32" s="90"/>
      <c r="F32" s="90"/>
      <c r="G32" s="90"/>
      <c r="H32" s="91"/>
    </row>
    <row r="33" spans="2:8" ht="12.75" customHeight="1" x14ac:dyDescent="0.2">
      <c r="B33" s="92"/>
      <c r="C33" s="93"/>
      <c r="D33" s="93"/>
      <c r="E33" s="93"/>
      <c r="F33" s="93"/>
      <c r="G33" s="93"/>
      <c r="H33" s="94"/>
    </row>
  </sheetData>
  <mergeCells count="2">
    <mergeCell ref="J2:J3"/>
    <mergeCell ref="B8:H27"/>
  </mergeCells>
  <hyperlinks>
    <hyperlink ref="J2" location="INDICE!A1" display="INDICE" xr:uid="{59B5BEDD-706C-404A-BAED-2EF83AD50B46}"/>
    <hyperlink ref="J2:J3" location="Contenido!A1" display="Contenido" xr:uid="{27457E07-F2A6-4921-9143-E1EE81B7508F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Hoja78">
    <tabColor rgb="FFF2DAB1"/>
    <pageSetUpPr fitToPage="1"/>
  </sheetPr>
  <dimension ref="A1:AE22"/>
  <sheetViews>
    <sheetView showGridLines="0" zoomScaleNormal="100" zoomScaleSheetLayoutView="100" workbookViewId="0">
      <selection activeCell="A2" sqref="A2"/>
    </sheetView>
  </sheetViews>
  <sheetFormatPr baseColWidth="10" defaultColWidth="11.42578125" defaultRowHeight="15" customHeight="1" x14ac:dyDescent="0.2"/>
  <cols>
    <col min="1" max="1" width="42.85546875" style="1" customWidth="1"/>
    <col min="2" max="7" width="6.42578125" style="1" customWidth="1"/>
    <col min="8" max="8" width="1.7109375" style="1" customWidth="1"/>
    <col min="9" max="14" width="6.42578125" style="1" customWidth="1"/>
    <col min="15" max="15" width="1.7109375" style="1" customWidth="1"/>
    <col min="16" max="21" width="6.42578125" style="1" customWidth="1"/>
    <col min="22" max="22" width="1.7109375" style="1" customWidth="1"/>
    <col min="23" max="28" width="6.42578125" style="1" customWidth="1"/>
    <col min="29" max="29" width="11.42578125" style="2"/>
    <col min="30" max="30" width="9" style="13" bestFit="1" customWidth="1"/>
    <col min="31" max="16384" width="11.42578125" style="13"/>
  </cols>
  <sheetData>
    <row r="1" spans="1:31" s="60" customFormat="1" ht="15" customHeight="1" x14ac:dyDescent="0.25">
      <c r="A1" s="156" t="s">
        <v>478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59"/>
      <c r="AD1" s="59"/>
      <c r="AE1" s="59"/>
    </row>
    <row r="2" spans="1:31" s="60" customFormat="1" ht="15" customHeight="1" x14ac:dyDescent="0.25">
      <c r="A2" s="156" t="s">
        <v>479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59"/>
      <c r="AD2" s="317" t="s">
        <v>0</v>
      </c>
      <c r="AE2" s="59"/>
    </row>
    <row r="3" spans="1:31" s="60" customFormat="1" ht="15" customHeight="1" x14ac:dyDescent="0.25">
      <c r="A3" s="156" t="s">
        <v>480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59"/>
      <c r="AD3" s="317"/>
      <c r="AE3" s="59"/>
    </row>
    <row r="4" spans="1:31" s="60" customFormat="1" ht="15" customHeight="1" x14ac:dyDescent="0.25">
      <c r="A4" s="156" t="s">
        <v>195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59"/>
      <c r="AD4" s="59"/>
      <c r="AE4" s="59"/>
    </row>
    <row r="5" spans="1:31" s="2" customFormat="1" ht="18.75" customHeight="1" x14ac:dyDescent="0.2">
      <c r="A5" s="303" t="s">
        <v>127</v>
      </c>
      <c r="B5" s="162" t="s">
        <v>35</v>
      </c>
      <c r="C5" s="162"/>
      <c r="D5" s="162"/>
      <c r="E5" s="162"/>
      <c r="F5" s="162"/>
      <c r="G5" s="162"/>
      <c r="H5" s="81"/>
      <c r="I5" s="162" t="s">
        <v>217</v>
      </c>
      <c r="J5" s="162"/>
      <c r="K5" s="162"/>
      <c r="L5" s="162"/>
      <c r="M5" s="162"/>
      <c r="N5" s="162"/>
      <c r="O5" s="81"/>
      <c r="P5" s="162" t="s">
        <v>481</v>
      </c>
      <c r="Q5" s="162"/>
      <c r="R5" s="162"/>
      <c r="S5" s="162"/>
      <c r="T5" s="162"/>
      <c r="U5" s="162"/>
      <c r="V5" s="81"/>
      <c r="W5" s="162" t="s">
        <v>219</v>
      </c>
      <c r="X5" s="162"/>
      <c r="Y5" s="162"/>
      <c r="Z5" s="162"/>
      <c r="AA5" s="162"/>
      <c r="AB5" s="162"/>
      <c r="AC5" s="1"/>
      <c r="AD5" s="1"/>
      <c r="AE5" s="1"/>
    </row>
    <row r="6" spans="1:31" ht="21" customHeight="1" x14ac:dyDescent="0.2">
      <c r="A6" s="303"/>
      <c r="B6" s="82">
        <v>2018</v>
      </c>
      <c r="C6" s="83">
        <v>2019</v>
      </c>
      <c r="D6" s="83">
        <v>2020</v>
      </c>
      <c r="E6" s="83">
        <v>2021</v>
      </c>
      <c r="F6" s="82">
        <v>2022</v>
      </c>
      <c r="G6" s="83">
        <v>2023</v>
      </c>
      <c r="H6" s="83"/>
      <c r="I6" s="82">
        <v>2018</v>
      </c>
      <c r="J6" s="83">
        <v>2019</v>
      </c>
      <c r="K6" s="83">
        <v>2020</v>
      </c>
      <c r="L6" s="83">
        <v>2021</v>
      </c>
      <c r="M6" s="82">
        <v>2022</v>
      </c>
      <c r="N6" s="83">
        <v>2023</v>
      </c>
      <c r="O6" s="83"/>
      <c r="P6" s="82">
        <v>2018</v>
      </c>
      <c r="Q6" s="83">
        <v>2019</v>
      </c>
      <c r="R6" s="83">
        <v>2020</v>
      </c>
      <c r="S6" s="83">
        <v>2021</v>
      </c>
      <c r="T6" s="82">
        <v>2022</v>
      </c>
      <c r="U6" s="83">
        <v>2023</v>
      </c>
      <c r="V6" s="83"/>
      <c r="W6" s="82">
        <v>2018</v>
      </c>
      <c r="X6" s="83">
        <v>2019</v>
      </c>
      <c r="Y6" s="83">
        <v>2020</v>
      </c>
      <c r="Z6" s="83">
        <v>2021</v>
      </c>
      <c r="AA6" s="82">
        <v>2022</v>
      </c>
      <c r="AB6" s="83">
        <v>2023</v>
      </c>
    </row>
    <row r="7" spans="1:31" ht="30" customHeight="1" x14ac:dyDescent="0.2">
      <c r="A7" s="195" t="s">
        <v>482</v>
      </c>
      <c r="B7" s="137">
        <v>3095</v>
      </c>
      <c r="C7" s="137">
        <v>3109</v>
      </c>
      <c r="D7" s="137">
        <v>429</v>
      </c>
      <c r="E7" s="137">
        <v>913</v>
      </c>
      <c r="F7" s="137">
        <f>+M7+T7+AA7</f>
        <v>4481</v>
      </c>
      <c r="G7" s="137">
        <f>+N7+U7+AB7</f>
        <v>4814</v>
      </c>
      <c r="H7" s="138"/>
      <c r="I7" s="137">
        <v>2840</v>
      </c>
      <c r="J7" s="137">
        <v>2847</v>
      </c>
      <c r="K7" s="137">
        <v>383</v>
      </c>
      <c r="L7" s="137">
        <v>823</v>
      </c>
      <c r="M7" s="137">
        <v>4119</v>
      </c>
      <c r="N7" s="137">
        <v>4426</v>
      </c>
      <c r="O7" s="138"/>
      <c r="P7" s="137">
        <v>153</v>
      </c>
      <c r="Q7" s="137">
        <v>239</v>
      </c>
      <c r="R7" s="137">
        <v>43</v>
      </c>
      <c r="S7" s="137">
        <v>72</v>
      </c>
      <c r="T7" s="137">
        <v>292</v>
      </c>
      <c r="U7" s="137">
        <v>310</v>
      </c>
      <c r="V7" s="138"/>
      <c r="W7" s="137">
        <v>102</v>
      </c>
      <c r="X7" s="137">
        <v>23</v>
      </c>
      <c r="Y7" s="137">
        <v>3</v>
      </c>
      <c r="Z7" s="137">
        <v>18</v>
      </c>
      <c r="AA7" s="137">
        <v>70</v>
      </c>
      <c r="AB7" s="137">
        <v>78</v>
      </c>
    </row>
    <row r="8" spans="1:31" ht="30" customHeight="1" x14ac:dyDescent="0.2">
      <c r="A8" s="195" t="s">
        <v>483</v>
      </c>
      <c r="B8" s="139" t="s">
        <v>484</v>
      </c>
      <c r="C8" s="139" t="s">
        <v>484</v>
      </c>
      <c r="D8" s="137">
        <v>298</v>
      </c>
      <c r="E8" s="137">
        <v>319</v>
      </c>
      <c r="F8" s="137">
        <f t="shared" ref="F8:F17" si="0">+M8+T8+AA8</f>
        <v>1175</v>
      </c>
      <c r="G8" s="137">
        <f t="shared" ref="G8:G17" si="1">+N8+U8+AB8</f>
        <v>1536</v>
      </c>
      <c r="H8" s="140"/>
      <c r="I8" s="139" t="s">
        <v>484</v>
      </c>
      <c r="J8" s="139" t="s">
        <v>484</v>
      </c>
      <c r="K8" s="137">
        <v>252</v>
      </c>
      <c r="L8" s="137">
        <v>265</v>
      </c>
      <c r="M8" s="137">
        <v>1084</v>
      </c>
      <c r="N8" s="137">
        <v>1459</v>
      </c>
      <c r="O8" s="140"/>
      <c r="P8" s="139" t="s">
        <v>484</v>
      </c>
      <c r="Q8" s="139" t="s">
        <v>484</v>
      </c>
      <c r="R8" s="137">
        <v>37</v>
      </c>
      <c r="S8" s="137">
        <v>46</v>
      </c>
      <c r="T8" s="137">
        <v>77</v>
      </c>
      <c r="U8" s="137">
        <v>56</v>
      </c>
      <c r="V8" s="140"/>
      <c r="W8" s="139" t="s">
        <v>484</v>
      </c>
      <c r="X8" s="139" t="s">
        <v>484</v>
      </c>
      <c r="Y8" s="137">
        <v>9</v>
      </c>
      <c r="Z8" s="137">
        <v>8</v>
      </c>
      <c r="AA8" s="137">
        <v>14</v>
      </c>
      <c r="AB8" s="137">
        <v>21</v>
      </c>
    </row>
    <row r="9" spans="1:31" ht="30" customHeight="1" x14ac:dyDescent="0.2">
      <c r="A9" s="196" t="s">
        <v>485</v>
      </c>
      <c r="B9" s="137">
        <v>2383</v>
      </c>
      <c r="C9" s="137">
        <v>3110</v>
      </c>
      <c r="D9" s="137">
        <v>605</v>
      </c>
      <c r="E9" s="137">
        <v>1746</v>
      </c>
      <c r="F9" s="137">
        <f t="shared" si="0"/>
        <v>8784</v>
      </c>
      <c r="G9" s="137">
        <f t="shared" si="1"/>
        <v>9804</v>
      </c>
      <c r="H9" s="140"/>
      <c r="I9" s="137">
        <v>2121</v>
      </c>
      <c r="J9" s="137">
        <v>2960</v>
      </c>
      <c r="K9" s="137">
        <v>508</v>
      </c>
      <c r="L9" s="137">
        <v>1627</v>
      </c>
      <c r="M9" s="137">
        <v>8429</v>
      </c>
      <c r="N9" s="137">
        <v>9313</v>
      </c>
      <c r="O9" s="140"/>
      <c r="P9" s="137">
        <v>82</v>
      </c>
      <c r="Q9" s="137">
        <v>131</v>
      </c>
      <c r="R9" s="137">
        <v>9</v>
      </c>
      <c r="S9" s="137">
        <v>97</v>
      </c>
      <c r="T9" s="137">
        <v>252</v>
      </c>
      <c r="U9" s="137">
        <v>388</v>
      </c>
      <c r="V9" s="140"/>
      <c r="W9" s="137">
        <v>180</v>
      </c>
      <c r="X9" s="137">
        <v>18</v>
      </c>
      <c r="Y9" s="137">
        <v>88</v>
      </c>
      <c r="Z9" s="137">
        <v>22</v>
      </c>
      <c r="AA9" s="137">
        <v>103</v>
      </c>
      <c r="AB9" s="137">
        <v>103</v>
      </c>
    </row>
    <row r="10" spans="1:31" ht="30" customHeight="1" x14ac:dyDescent="0.2">
      <c r="A10" s="196" t="s">
        <v>486</v>
      </c>
      <c r="B10" s="139" t="s">
        <v>484</v>
      </c>
      <c r="C10" s="139" t="s">
        <v>484</v>
      </c>
      <c r="D10" s="137">
        <v>8</v>
      </c>
      <c r="E10" s="137">
        <v>53</v>
      </c>
      <c r="F10" s="137">
        <f t="shared" si="0"/>
        <v>135</v>
      </c>
      <c r="G10" s="139" t="s">
        <v>484</v>
      </c>
      <c r="H10" s="140"/>
      <c r="I10" s="139" t="s">
        <v>484</v>
      </c>
      <c r="J10" s="139" t="s">
        <v>484</v>
      </c>
      <c r="K10" s="137">
        <v>8</v>
      </c>
      <c r="L10" s="137">
        <v>52</v>
      </c>
      <c r="M10" s="137">
        <v>130</v>
      </c>
      <c r="N10" s="139" t="s">
        <v>484</v>
      </c>
      <c r="O10" s="140"/>
      <c r="P10" s="139" t="s">
        <v>484</v>
      </c>
      <c r="Q10" s="139" t="s">
        <v>484</v>
      </c>
      <c r="R10" s="137">
        <v>0</v>
      </c>
      <c r="S10" s="137">
        <v>0</v>
      </c>
      <c r="T10" s="137">
        <v>5</v>
      </c>
      <c r="U10" s="139" t="s">
        <v>484</v>
      </c>
      <c r="V10" s="140"/>
      <c r="W10" s="139" t="s">
        <v>484</v>
      </c>
      <c r="X10" s="139" t="s">
        <v>484</v>
      </c>
      <c r="Y10" s="137">
        <v>0</v>
      </c>
      <c r="Z10" s="137">
        <v>1</v>
      </c>
      <c r="AA10" s="137">
        <v>0</v>
      </c>
      <c r="AB10" s="139" t="s">
        <v>484</v>
      </c>
    </row>
    <row r="11" spans="1:31" ht="30" customHeight="1" x14ac:dyDescent="0.2">
      <c r="A11" s="196" t="s">
        <v>487</v>
      </c>
      <c r="B11" s="139" t="s">
        <v>484</v>
      </c>
      <c r="C11" s="139" t="s">
        <v>484</v>
      </c>
      <c r="D11" s="137">
        <v>26</v>
      </c>
      <c r="E11" s="137">
        <v>95</v>
      </c>
      <c r="F11" s="137">
        <f t="shared" si="0"/>
        <v>61</v>
      </c>
      <c r="G11" s="139" t="s">
        <v>484</v>
      </c>
      <c r="H11" s="140"/>
      <c r="I11" s="139" t="s">
        <v>484</v>
      </c>
      <c r="J11" s="139" t="s">
        <v>484</v>
      </c>
      <c r="K11" s="137">
        <v>25</v>
      </c>
      <c r="L11" s="137">
        <v>51</v>
      </c>
      <c r="M11" s="137">
        <v>60</v>
      </c>
      <c r="N11" s="139" t="s">
        <v>484</v>
      </c>
      <c r="O11" s="140"/>
      <c r="P11" s="139" t="s">
        <v>484</v>
      </c>
      <c r="Q11" s="139" t="s">
        <v>484</v>
      </c>
      <c r="R11" s="137">
        <v>0</v>
      </c>
      <c r="S11" s="137">
        <v>44</v>
      </c>
      <c r="T11" s="137">
        <v>1</v>
      </c>
      <c r="U11" s="139" t="s">
        <v>484</v>
      </c>
      <c r="V11" s="140"/>
      <c r="W11" s="139" t="s">
        <v>484</v>
      </c>
      <c r="X11" s="139" t="s">
        <v>484</v>
      </c>
      <c r="Y11" s="137">
        <v>1</v>
      </c>
      <c r="Z11" s="137">
        <v>0</v>
      </c>
      <c r="AA11" s="137">
        <v>0</v>
      </c>
      <c r="AB11" s="139" t="s">
        <v>484</v>
      </c>
    </row>
    <row r="12" spans="1:31" ht="30" customHeight="1" x14ac:dyDescent="0.2">
      <c r="A12" s="196" t="s">
        <v>488</v>
      </c>
      <c r="B12" s="137">
        <v>662</v>
      </c>
      <c r="C12" s="137">
        <v>1477</v>
      </c>
      <c r="D12" s="137">
        <v>315</v>
      </c>
      <c r="E12" s="137">
        <v>375</v>
      </c>
      <c r="F12" s="137">
        <f t="shared" si="0"/>
        <v>3429</v>
      </c>
      <c r="G12" s="137">
        <f t="shared" si="1"/>
        <v>4626</v>
      </c>
      <c r="H12" s="140"/>
      <c r="I12" s="137">
        <v>651</v>
      </c>
      <c r="J12" s="137">
        <v>1444</v>
      </c>
      <c r="K12" s="137">
        <v>309</v>
      </c>
      <c r="L12" s="137">
        <v>361</v>
      </c>
      <c r="M12" s="137">
        <v>3350</v>
      </c>
      <c r="N12" s="137">
        <v>4558</v>
      </c>
      <c r="O12" s="140"/>
      <c r="P12" s="137">
        <v>10</v>
      </c>
      <c r="Q12" s="137">
        <v>16</v>
      </c>
      <c r="R12" s="137">
        <v>3</v>
      </c>
      <c r="S12" s="137">
        <v>7</v>
      </c>
      <c r="T12" s="137">
        <v>38</v>
      </c>
      <c r="U12" s="137">
        <v>35</v>
      </c>
      <c r="V12" s="140"/>
      <c r="W12" s="137">
        <v>1</v>
      </c>
      <c r="X12" s="137">
        <v>17</v>
      </c>
      <c r="Y12" s="137">
        <v>3</v>
      </c>
      <c r="Z12" s="137">
        <v>7</v>
      </c>
      <c r="AA12" s="137">
        <v>41</v>
      </c>
      <c r="AB12" s="137">
        <v>33</v>
      </c>
    </row>
    <row r="13" spans="1:31" ht="30" customHeight="1" x14ac:dyDescent="0.2">
      <c r="A13" s="195" t="s">
        <v>489</v>
      </c>
      <c r="B13" s="137">
        <v>200</v>
      </c>
      <c r="C13" s="137">
        <v>228</v>
      </c>
      <c r="D13" s="137">
        <v>10</v>
      </c>
      <c r="E13" s="137">
        <v>62</v>
      </c>
      <c r="F13" s="137">
        <f t="shared" si="0"/>
        <v>560</v>
      </c>
      <c r="G13" s="137">
        <f t="shared" si="1"/>
        <v>488</v>
      </c>
      <c r="H13" s="140"/>
      <c r="I13" s="137">
        <v>190</v>
      </c>
      <c r="J13" s="137">
        <v>217</v>
      </c>
      <c r="K13" s="137">
        <v>10</v>
      </c>
      <c r="L13" s="137">
        <v>57</v>
      </c>
      <c r="M13" s="137">
        <v>543</v>
      </c>
      <c r="N13" s="137">
        <v>468</v>
      </c>
      <c r="O13" s="140"/>
      <c r="P13" s="137">
        <v>5</v>
      </c>
      <c r="Q13" s="137">
        <v>9</v>
      </c>
      <c r="R13" s="137">
        <v>0</v>
      </c>
      <c r="S13" s="137">
        <v>3</v>
      </c>
      <c r="T13" s="137">
        <v>8</v>
      </c>
      <c r="U13" s="137">
        <v>13</v>
      </c>
      <c r="V13" s="140"/>
      <c r="W13" s="137">
        <v>5</v>
      </c>
      <c r="X13" s="137">
        <v>2</v>
      </c>
      <c r="Y13" s="137">
        <v>0</v>
      </c>
      <c r="Z13" s="137">
        <v>2</v>
      </c>
      <c r="AA13" s="137">
        <v>9</v>
      </c>
      <c r="AB13" s="137">
        <v>7</v>
      </c>
    </row>
    <row r="14" spans="1:31" ht="30" customHeight="1" x14ac:dyDescent="0.2">
      <c r="A14" s="195" t="s">
        <v>490</v>
      </c>
      <c r="B14" s="137">
        <v>180</v>
      </c>
      <c r="C14" s="137" t="s">
        <v>484</v>
      </c>
      <c r="D14" s="137">
        <v>16</v>
      </c>
      <c r="E14" s="137">
        <v>38</v>
      </c>
      <c r="F14" s="137">
        <f t="shared" si="0"/>
        <v>125</v>
      </c>
      <c r="G14" s="137">
        <f t="shared" si="1"/>
        <v>129</v>
      </c>
      <c r="H14" s="140"/>
      <c r="I14" s="137">
        <v>174</v>
      </c>
      <c r="J14" s="137" t="s">
        <v>484</v>
      </c>
      <c r="K14" s="137">
        <v>15</v>
      </c>
      <c r="L14" s="137">
        <v>36</v>
      </c>
      <c r="M14" s="137">
        <v>113</v>
      </c>
      <c r="N14" s="137">
        <v>118</v>
      </c>
      <c r="O14" s="140"/>
      <c r="P14" s="137">
        <v>4</v>
      </c>
      <c r="Q14" s="137" t="s">
        <v>484</v>
      </c>
      <c r="R14" s="137">
        <v>0</v>
      </c>
      <c r="S14" s="137">
        <v>1</v>
      </c>
      <c r="T14" s="137">
        <v>12</v>
      </c>
      <c r="U14" s="137">
        <v>11</v>
      </c>
      <c r="V14" s="140"/>
      <c r="W14" s="137">
        <v>2</v>
      </c>
      <c r="X14" s="137" t="s">
        <v>484</v>
      </c>
      <c r="Y14" s="137">
        <v>1</v>
      </c>
      <c r="Z14" s="137">
        <v>1</v>
      </c>
      <c r="AA14" s="137">
        <v>0</v>
      </c>
      <c r="AB14" s="137">
        <v>0</v>
      </c>
    </row>
    <row r="15" spans="1:31" ht="30" customHeight="1" x14ac:dyDescent="0.2">
      <c r="A15" s="195" t="s">
        <v>491</v>
      </c>
      <c r="B15" s="137">
        <v>68</v>
      </c>
      <c r="C15" s="137">
        <v>96</v>
      </c>
      <c r="D15" s="137">
        <v>14</v>
      </c>
      <c r="E15" s="137">
        <v>44</v>
      </c>
      <c r="F15" s="137">
        <f t="shared" si="0"/>
        <v>121</v>
      </c>
      <c r="G15" s="137">
        <f t="shared" si="1"/>
        <v>120</v>
      </c>
      <c r="H15" s="140"/>
      <c r="I15" s="137">
        <v>64</v>
      </c>
      <c r="J15" s="137">
        <v>88</v>
      </c>
      <c r="K15" s="137">
        <v>11</v>
      </c>
      <c r="L15" s="137">
        <v>41</v>
      </c>
      <c r="M15" s="137">
        <v>115</v>
      </c>
      <c r="N15" s="137">
        <v>117</v>
      </c>
      <c r="O15" s="140"/>
      <c r="P15" s="137">
        <v>2</v>
      </c>
      <c r="Q15" s="137">
        <v>8</v>
      </c>
      <c r="R15" s="137">
        <v>0</v>
      </c>
      <c r="S15" s="137">
        <v>0</v>
      </c>
      <c r="T15" s="137">
        <v>5</v>
      </c>
      <c r="U15" s="137">
        <v>3</v>
      </c>
      <c r="V15" s="140"/>
      <c r="W15" s="137">
        <v>2</v>
      </c>
      <c r="X15" s="137">
        <v>0</v>
      </c>
      <c r="Y15" s="137">
        <v>3</v>
      </c>
      <c r="Z15" s="137">
        <v>3</v>
      </c>
      <c r="AA15" s="137">
        <v>1</v>
      </c>
      <c r="AB15" s="137">
        <v>0</v>
      </c>
    </row>
    <row r="16" spans="1:31" ht="30" customHeight="1" x14ac:dyDescent="0.2">
      <c r="A16" s="195" t="s">
        <v>492</v>
      </c>
      <c r="B16" s="137">
        <v>838</v>
      </c>
      <c r="C16" s="137">
        <v>2200</v>
      </c>
      <c r="D16" s="137">
        <v>771</v>
      </c>
      <c r="E16" s="137">
        <v>1973</v>
      </c>
      <c r="F16" s="137">
        <f t="shared" si="0"/>
        <v>5209</v>
      </c>
      <c r="G16" s="137">
        <f t="shared" si="1"/>
        <v>4374</v>
      </c>
      <c r="H16" s="140"/>
      <c r="I16" s="137">
        <v>768</v>
      </c>
      <c r="J16" s="137">
        <v>2045</v>
      </c>
      <c r="K16" s="137">
        <v>713</v>
      </c>
      <c r="L16" s="137">
        <v>1870</v>
      </c>
      <c r="M16" s="137">
        <v>4952</v>
      </c>
      <c r="N16" s="137">
        <v>4074</v>
      </c>
      <c r="O16" s="140"/>
      <c r="P16" s="137">
        <v>39</v>
      </c>
      <c r="Q16" s="137">
        <v>122</v>
      </c>
      <c r="R16" s="137">
        <v>41</v>
      </c>
      <c r="S16" s="137">
        <v>78</v>
      </c>
      <c r="T16" s="137">
        <v>144</v>
      </c>
      <c r="U16" s="137">
        <v>180</v>
      </c>
      <c r="V16" s="140"/>
      <c r="W16" s="137">
        <v>31</v>
      </c>
      <c r="X16" s="137">
        <v>33</v>
      </c>
      <c r="Y16" s="137">
        <v>17</v>
      </c>
      <c r="Z16" s="137">
        <v>25</v>
      </c>
      <c r="AA16" s="137">
        <v>113</v>
      </c>
      <c r="AB16" s="137">
        <v>120</v>
      </c>
    </row>
    <row r="17" spans="1:29" ht="30" customHeight="1" thickBot="1" x14ac:dyDescent="0.25">
      <c r="A17" s="232" t="s">
        <v>493</v>
      </c>
      <c r="B17" s="233" t="s">
        <v>484</v>
      </c>
      <c r="C17" s="233">
        <v>74</v>
      </c>
      <c r="D17" s="233">
        <v>1</v>
      </c>
      <c r="E17" s="233">
        <v>15</v>
      </c>
      <c r="F17" s="233">
        <f t="shared" si="0"/>
        <v>64</v>
      </c>
      <c r="G17" s="233">
        <f t="shared" si="1"/>
        <v>26</v>
      </c>
      <c r="H17" s="234"/>
      <c r="I17" s="233" t="s">
        <v>484</v>
      </c>
      <c r="J17" s="233">
        <v>71</v>
      </c>
      <c r="K17" s="233">
        <v>1</v>
      </c>
      <c r="L17" s="233">
        <v>15</v>
      </c>
      <c r="M17" s="233">
        <v>64</v>
      </c>
      <c r="N17" s="233">
        <v>26</v>
      </c>
      <c r="O17" s="234"/>
      <c r="P17" s="233" t="s">
        <v>484</v>
      </c>
      <c r="Q17" s="233">
        <v>0</v>
      </c>
      <c r="R17" s="233">
        <v>0</v>
      </c>
      <c r="S17" s="233">
        <v>0</v>
      </c>
      <c r="T17" s="233">
        <v>0</v>
      </c>
      <c r="U17" s="233">
        <v>0</v>
      </c>
      <c r="V17" s="234"/>
      <c r="W17" s="233" t="s">
        <v>484</v>
      </c>
      <c r="X17" s="233">
        <v>3</v>
      </c>
      <c r="Y17" s="233">
        <v>0</v>
      </c>
      <c r="Z17" s="233">
        <v>0</v>
      </c>
      <c r="AA17" s="233">
        <v>0</v>
      </c>
      <c r="AB17" s="233">
        <v>0</v>
      </c>
    </row>
    <row r="18" spans="1:29" s="16" customFormat="1" ht="15" customHeight="1" x14ac:dyDescent="0.25">
      <c r="A18" s="71" t="s">
        <v>494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1"/>
    </row>
    <row r="19" spans="1:29" s="16" customFormat="1" ht="15" customHeight="1" x14ac:dyDescent="0.25">
      <c r="A19" s="71" t="s">
        <v>495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0"/>
      <c r="AB19" s="70"/>
      <c r="AC19" s="1"/>
    </row>
    <row r="20" spans="1:29" s="16" customFormat="1" ht="15" customHeight="1" x14ac:dyDescent="0.25">
      <c r="A20" s="71" t="s">
        <v>496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0"/>
      <c r="AB20" s="70"/>
      <c r="AC20" s="1"/>
    </row>
    <row r="21" spans="1:29" s="16" customFormat="1" ht="15" customHeight="1" x14ac:dyDescent="0.25">
      <c r="A21" s="44" t="s">
        <v>253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2"/>
      <c r="AB21" s="42"/>
      <c r="AC21" s="1"/>
    </row>
    <row r="22" spans="1:29" ht="15" customHeight="1" x14ac:dyDescent="0.2">
      <c r="F22" s="37"/>
    </row>
  </sheetData>
  <mergeCells count="2">
    <mergeCell ref="AD2:AD3"/>
    <mergeCell ref="A5:A6"/>
  </mergeCells>
  <hyperlinks>
    <hyperlink ref="AD2" location="INDICE!A1" display="INDICE" xr:uid="{00000000-0004-0000-3B00-000000000000}"/>
    <hyperlink ref="AD2:AD3" location="Contenido!A1" display="Contenido" xr:uid="{1AA1991D-2A95-4AA5-AE20-C1BC8A69C390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64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Hoja79">
    <tabColor rgb="FFC1C5C8"/>
    <pageSetUpPr fitToPage="1"/>
  </sheetPr>
  <dimension ref="A1:AH23"/>
  <sheetViews>
    <sheetView showGridLines="0" zoomScaleNormal="100" zoomScaleSheetLayoutView="100" workbookViewId="0">
      <selection activeCell="B7" sqref="B7:G8"/>
    </sheetView>
  </sheetViews>
  <sheetFormatPr baseColWidth="10" defaultColWidth="11.42578125" defaultRowHeight="15" customHeight="1" x14ac:dyDescent="0.2"/>
  <cols>
    <col min="1" max="1" width="31.140625" style="1" customWidth="1"/>
    <col min="2" max="3" width="6.5703125" style="1" bestFit="1" customWidth="1"/>
    <col min="4" max="4" width="5.140625" style="1" bestFit="1" customWidth="1"/>
    <col min="5" max="5" width="6.42578125" style="1" bestFit="1" customWidth="1"/>
    <col min="6" max="7" width="6.42578125" style="1" customWidth="1"/>
    <col min="8" max="8" width="2" style="1" customWidth="1"/>
    <col min="9" max="9" width="7.42578125" style="1" bestFit="1" customWidth="1"/>
    <col min="10" max="11" width="6.5703125" style="1" bestFit="1" customWidth="1"/>
    <col min="12" max="12" width="1.140625" style="1" customWidth="1"/>
    <col min="13" max="13" width="7.42578125" style="1" customWidth="1"/>
    <col min="14" max="15" width="6.5703125" style="1" customWidth="1"/>
    <col min="16" max="16" width="1.140625" style="1" customWidth="1"/>
    <col min="17" max="17" width="7.42578125" style="1" customWidth="1"/>
    <col min="18" max="19" width="6.5703125" style="1" customWidth="1"/>
    <col min="20" max="20" width="1.140625" style="1" customWidth="1"/>
    <col min="21" max="21" width="7.42578125" style="1" customWidth="1"/>
    <col min="22" max="23" width="6.5703125" style="2" customWidth="1"/>
    <col min="24" max="24" width="1.140625" style="1" customWidth="1"/>
    <col min="25" max="25" width="7.42578125" style="1" customWidth="1"/>
    <col min="26" max="27" width="6.5703125" style="1" customWidth="1"/>
    <col min="28" max="28" width="1.140625" style="1" customWidth="1"/>
    <col min="29" max="29" width="7.42578125" style="1" customWidth="1"/>
    <col min="30" max="31" width="6.5703125" style="2" customWidth="1"/>
    <col min="32" max="32" width="11.42578125" style="2"/>
    <col min="33" max="16384" width="11.42578125" style="13"/>
  </cols>
  <sheetData>
    <row r="1" spans="1:34" s="60" customFormat="1" ht="15" customHeight="1" x14ac:dyDescent="0.25">
      <c r="A1" s="156" t="s">
        <v>497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59"/>
      <c r="AG1" s="59"/>
      <c r="AH1" s="59"/>
    </row>
    <row r="2" spans="1:34" s="60" customFormat="1" ht="15" customHeight="1" x14ac:dyDescent="0.25">
      <c r="A2" s="189" t="s">
        <v>498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59"/>
      <c r="AG2" s="317" t="s">
        <v>0</v>
      </c>
      <c r="AH2" s="59"/>
    </row>
    <row r="3" spans="1:34" s="60" customFormat="1" ht="15" customHeight="1" x14ac:dyDescent="0.25">
      <c r="A3" s="156" t="s">
        <v>499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59"/>
      <c r="AG3" s="317"/>
      <c r="AH3" s="59"/>
    </row>
    <row r="4" spans="1:34" s="60" customFormat="1" ht="15" customHeight="1" x14ac:dyDescent="0.25">
      <c r="A4" s="156" t="s">
        <v>296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59"/>
      <c r="AG4" s="59"/>
      <c r="AH4" s="59"/>
    </row>
    <row r="5" spans="1:34" s="60" customFormat="1" ht="15" customHeight="1" x14ac:dyDescent="0.25">
      <c r="A5" s="156" t="s">
        <v>194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59"/>
      <c r="AG5" s="59"/>
      <c r="AH5" s="59"/>
    </row>
    <row r="6" spans="1:34" ht="15" customHeight="1" x14ac:dyDescent="0.2">
      <c r="A6" s="156" t="s">
        <v>195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</row>
    <row r="7" spans="1:34" ht="18" customHeight="1" x14ac:dyDescent="0.2">
      <c r="A7" s="311" t="s">
        <v>196</v>
      </c>
      <c r="B7" s="324" t="s">
        <v>500</v>
      </c>
      <c r="C7" s="324"/>
      <c r="D7" s="324"/>
      <c r="E7" s="324"/>
      <c r="F7" s="324"/>
      <c r="G7" s="324"/>
      <c r="H7" s="97"/>
      <c r="I7" s="236" t="s">
        <v>501</v>
      </c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</row>
    <row r="8" spans="1:34" ht="18" customHeight="1" x14ac:dyDescent="0.2">
      <c r="A8" s="311"/>
      <c r="B8" s="325"/>
      <c r="C8" s="325"/>
      <c r="D8" s="325"/>
      <c r="E8" s="325"/>
      <c r="F8" s="325"/>
      <c r="G8" s="325"/>
      <c r="H8" s="102"/>
      <c r="I8" s="236">
        <v>2018</v>
      </c>
      <c r="J8" s="236"/>
      <c r="K8" s="236"/>
      <c r="L8" s="103"/>
      <c r="M8" s="236">
        <v>2019</v>
      </c>
      <c r="N8" s="236"/>
      <c r="O8" s="236"/>
      <c r="P8" s="103"/>
      <c r="Q8" s="236">
        <v>2020</v>
      </c>
      <c r="R8" s="236"/>
      <c r="S8" s="236"/>
      <c r="T8" s="103"/>
      <c r="U8" s="236">
        <v>2021</v>
      </c>
      <c r="V8" s="236"/>
      <c r="W8" s="236"/>
      <c r="X8" s="103"/>
      <c r="Y8" s="236">
        <v>2022</v>
      </c>
      <c r="Z8" s="236"/>
      <c r="AA8" s="236"/>
      <c r="AB8" s="103"/>
      <c r="AC8" s="236">
        <v>2023</v>
      </c>
      <c r="AD8" s="236"/>
      <c r="AE8" s="236"/>
    </row>
    <row r="9" spans="1:34" ht="27" customHeight="1" x14ac:dyDescent="0.2">
      <c r="A9" s="311"/>
      <c r="B9" s="82">
        <v>2018</v>
      </c>
      <c r="C9" s="82">
        <v>2019</v>
      </c>
      <c r="D9" s="82">
        <v>2020</v>
      </c>
      <c r="E9" s="82">
        <v>2021</v>
      </c>
      <c r="F9" s="82">
        <v>2022</v>
      </c>
      <c r="G9" s="82">
        <v>2023</v>
      </c>
      <c r="H9" s="82"/>
      <c r="I9" s="104" t="s">
        <v>35</v>
      </c>
      <c r="J9" s="105" t="s">
        <v>502</v>
      </c>
      <c r="K9" s="105" t="s">
        <v>503</v>
      </c>
      <c r="L9" s="106"/>
      <c r="M9" s="104" t="s">
        <v>35</v>
      </c>
      <c r="N9" s="105" t="s">
        <v>502</v>
      </c>
      <c r="O9" s="105" t="s">
        <v>503</v>
      </c>
      <c r="P9" s="106"/>
      <c r="Q9" s="104" t="s">
        <v>35</v>
      </c>
      <c r="R9" s="105" t="s">
        <v>502</v>
      </c>
      <c r="S9" s="105" t="s">
        <v>503</v>
      </c>
      <c r="T9" s="106"/>
      <c r="U9" s="104" t="s">
        <v>35</v>
      </c>
      <c r="V9" s="105" t="s">
        <v>502</v>
      </c>
      <c r="W9" s="105" t="s">
        <v>503</v>
      </c>
      <c r="X9" s="106"/>
      <c r="Y9" s="104" t="s">
        <v>35</v>
      </c>
      <c r="Z9" s="105" t="s">
        <v>502</v>
      </c>
      <c r="AA9" s="105" t="s">
        <v>503</v>
      </c>
      <c r="AB9" s="106"/>
      <c r="AC9" s="104" t="s">
        <v>35</v>
      </c>
      <c r="AD9" s="105" t="s">
        <v>502</v>
      </c>
      <c r="AE9" s="105" t="s">
        <v>503</v>
      </c>
    </row>
    <row r="10" spans="1:34" ht="7.5" customHeight="1" x14ac:dyDescent="0.2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2"/>
      <c r="R10" s="13"/>
      <c r="S10" s="13"/>
      <c r="T10" s="69"/>
      <c r="U10" s="13"/>
      <c r="V10" s="13"/>
      <c r="W10" s="13"/>
      <c r="X10" s="69"/>
      <c r="Y10" s="2"/>
      <c r="Z10" s="13"/>
      <c r="AA10" s="13"/>
      <c r="AB10" s="69"/>
      <c r="AC10" s="13"/>
      <c r="AD10" s="13"/>
      <c r="AE10" s="13"/>
      <c r="AF10" s="13"/>
    </row>
    <row r="11" spans="1:34" ht="15" customHeight="1" x14ac:dyDescent="0.2">
      <c r="A11" s="19" t="s">
        <v>310</v>
      </c>
      <c r="B11" s="141">
        <f>SUM(B12:B20)</f>
        <v>3095</v>
      </c>
      <c r="C11" s="141">
        <f>SUM(C12:C20)</f>
        <v>3109</v>
      </c>
      <c r="D11" s="141">
        <f>SUM(D12:D20)</f>
        <v>429</v>
      </c>
      <c r="E11" s="141">
        <f>SUM(E12:E20)</f>
        <v>913</v>
      </c>
      <c r="F11" s="141">
        <f t="shared" ref="F11:G11" si="0">SUM(F12:F20)</f>
        <v>4481</v>
      </c>
      <c r="G11" s="141">
        <f t="shared" si="0"/>
        <v>4814</v>
      </c>
      <c r="H11" s="141"/>
      <c r="I11" s="141">
        <f>SUM(I12:I20)</f>
        <v>10330</v>
      </c>
      <c r="J11" s="141">
        <f>SUM(J12:J20)</f>
        <v>5451</v>
      </c>
      <c r="K11" s="141">
        <f>SUM(K12:K20)</f>
        <v>4879</v>
      </c>
      <c r="L11" s="142"/>
      <c r="M11" s="141">
        <f>SUM(M12:M20)</f>
        <v>8141</v>
      </c>
      <c r="N11" s="141">
        <f>SUM(N12:N20)</f>
        <v>4360</v>
      </c>
      <c r="O11" s="141">
        <f>SUM(O12:O20)</f>
        <v>3781</v>
      </c>
      <c r="P11" s="142"/>
      <c r="Q11" s="141">
        <f>SUM(Q12:Q20)</f>
        <v>513</v>
      </c>
      <c r="R11" s="141">
        <f>SUM(R12:R20)</f>
        <v>272</v>
      </c>
      <c r="S11" s="141">
        <f>SUM(S12:S20)</f>
        <v>241</v>
      </c>
      <c r="T11" s="142"/>
      <c r="U11" s="141">
        <f>SUM(U12:U20)</f>
        <v>1472</v>
      </c>
      <c r="V11" s="141">
        <f>SUM(V12:V20)</f>
        <v>770</v>
      </c>
      <c r="W11" s="141">
        <f>SUM(W12:W20)</f>
        <v>702</v>
      </c>
      <c r="X11" s="142"/>
      <c r="Y11" s="141">
        <f>SUM(Y12:Y20)</f>
        <v>6390</v>
      </c>
      <c r="Z11" s="141">
        <f>SUM(Z12:Z20)</f>
        <v>3447</v>
      </c>
      <c r="AA11" s="141">
        <f>SUM(AA12:AA20)</f>
        <v>2943</v>
      </c>
      <c r="AB11" s="142"/>
      <c r="AC11" s="141">
        <f>SUM(AC12:AC20)</f>
        <v>7334</v>
      </c>
      <c r="AD11" s="141">
        <f>SUM(AD12:AD20)</f>
        <v>3883</v>
      </c>
      <c r="AE11" s="141">
        <f>SUM(AE12:AE20)</f>
        <v>3451</v>
      </c>
    </row>
    <row r="12" spans="1:34" ht="15" customHeight="1" x14ac:dyDescent="0.2">
      <c r="A12" s="187" t="s">
        <v>200</v>
      </c>
      <c r="B12" s="137">
        <v>206</v>
      </c>
      <c r="C12" s="137">
        <v>146</v>
      </c>
      <c r="D12" s="137">
        <v>26</v>
      </c>
      <c r="E12" s="137">
        <v>31</v>
      </c>
      <c r="F12" s="137">
        <v>127</v>
      </c>
      <c r="G12" s="137">
        <v>139</v>
      </c>
      <c r="H12" s="137"/>
      <c r="I12" s="137">
        <v>518</v>
      </c>
      <c r="J12" s="137">
        <v>318</v>
      </c>
      <c r="K12" s="137">
        <v>200</v>
      </c>
      <c r="L12" s="142"/>
      <c r="M12" s="137">
        <v>476</v>
      </c>
      <c r="N12" s="137">
        <v>309</v>
      </c>
      <c r="O12" s="137">
        <v>167</v>
      </c>
      <c r="P12" s="142"/>
      <c r="Q12" s="137">
        <v>26</v>
      </c>
      <c r="R12" s="137">
        <v>15</v>
      </c>
      <c r="S12" s="137">
        <v>11</v>
      </c>
      <c r="T12" s="142"/>
      <c r="U12" s="137">
        <v>45</v>
      </c>
      <c r="V12" s="137">
        <v>28</v>
      </c>
      <c r="W12" s="137">
        <v>17</v>
      </c>
      <c r="X12" s="142"/>
      <c r="Y12" s="137">
        <v>186</v>
      </c>
      <c r="Z12" s="137">
        <v>106</v>
      </c>
      <c r="AA12" s="137">
        <v>80</v>
      </c>
      <c r="AB12" s="142"/>
      <c r="AC12" s="137">
        <v>187</v>
      </c>
      <c r="AD12" s="137">
        <v>118</v>
      </c>
      <c r="AE12" s="137">
        <v>69</v>
      </c>
    </row>
    <row r="13" spans="1:34" ht="15" customHeight="1" x14ac:dyDescent="0.2">
      <c r="A13" s="187" t="s">
        <v>311</v>
      </c>
      <c r="B13" s="137">
        <v>1389</v>
      </c>
      <c r="C13" s="137">
        <v>1489</v>
      </c>
      <c r="D13" s="137">
        <v>191</v>
      </c>
      <c r="E13" s="137">
        <v>404</v>
      </c>
      <c r="F13" s="137">
        <v>1776</v>
      </c>
      <c r="G13" s="137">
        <v>2180</v>
      </c>
      <c r="H13" s="137"/>
      <c r="I13" s="137">
        <v>3622</v>
      </c>
      <c r="J13" s="137">
        <v>2093</v>
      </c>
      <c r="K13" s="137">
        <v>1529</v>
      </c>
      <c r="L13" s="142"/>
      <c r="M13" s="137">
        <v>3989</v>
      </c>
      <c r="N13" s="137">
        <v>2368</v>
      </c>
      <c r="O13" s="137">
        <v>1621</v>
      </c>
      <c r="P13" s="142"/>
      <c r="Q13" s="137">
        <v>178</v>
      </c>
      <c r="R13" s="137">
        <v>99</v>
      </c>
      <c r="S13" s="137">
        <v>79</v>
      </c>
      <c r="T13" s="142"/>
      <c r="U13" s="137">
        <v>695</v>
      </c>
      <c r="V13" s="137">
        <v>371</v>
      </c>
      <c r="W13" s="137">
        <v>324</v>
      </c>
      <c r="X13" s="142"/>
      <c r="Y13" s="137">
        <v>2750</v>
      </c>
      <c r="Z13" s="137">
        <v>1555</v>
      </c>
      <c r="AA13" s="137">
        <v>1195</v>
      </c>
      <c r="AB13" s="142"/>
      <c r="AC13" s="137">
        <v>3644</v>
      </c>
      <c r="AD13" s="137">
        <v>2034</v>
      </c>
      <c r="AE13" s="137">
        <v>1610</v>
      </c>
    </row>
    <row r="14" spans="1:34" ht="15" customHeight="1" x14ac:dyDescent="0.2">
      <c r="A14" s="187" t="s">
        <v>202</v>
      </c>
      <c r="B14" s="137">
        <v>0</v>
      </c>
      <c r="C14" s="137">
        <v>2</v>
      </c>
      <c r="D14" s="137">
        <v>0</v>
      </c>
      <c r="E14" s="137">
        <v>0</v>
      </c>
      <c r="F14" s="137">
        <v>0</v>
      </c>
      <c r="G14" s="137">
        <v>1</v>
      </c>
      <c r="H14" s="137"/>
      <c r="I14" s="137">
        <v>0</v>
      </c>
      <c r="J14" s="137">
        <v>0</v>
      </c>
      <c r="K14" s="137">
        <v>0</v>
      </c>
      <c r="L14" s="142"/>
      <c r="M14" s="137">
        <v>2</v>
      </c>
      <c r="N14" s="137">
        <v>0</v>
      </c>
      <c r="O14" s="137">
        <v>2</v>
      </c>
      <c r="P14" s="142"/>
      <c r="Q14" s="137">
        <v>0</v>
      </c>
      <c r="R14" s="137">
        <v>0</v>
      </c>
      <c r="S14" s="137">
        <v>0</v>
      </c>
      <c r="T14" s="142"/>
      <c r="U14" s="137">
        <v>0</v>
      </c>
      <c r="V14" s="137">
        <v>0</v>
      </c>
      <c r="W14" s="137">
        <v>0</v>
      </c>
      <c r="X14" s="142"/>
      <c r="Y14" s="137">
        <v>0</v>
      </c>
      <c r="Z14" s="137">
        <v>0</v>
      </c>
      <c r="AA14" s="137">
        <v>0</v>
      </c>
      <c r="AB14" s="142"/>
      <c r="AC14" s="137">
        <v>6</v>
      </c>
      <c r="AD14" s="137">
        <v>1</v>
      </c>
      <c r="AE14" s="137">
        <v>5</v>
      </c>
    </row>
    <row r="15" spans="1:34" ht="15" customHeight="1" x14ac:dyDescent="0.2">
      <c r="A15" s="187" t="s">
        <v>312</v>
      </c>
      <c r="B15" s="137">
        <v>1328</v>
      </c>
      <c r="C15" s="137">
        <v>1339</v>
      </c>
      <c r="D15" s="137">
        <v>166</v>
      </c>
      <c r="E15" s="137">
        <v>449</v>
      </c>
      <c r="F15" s="137">
        <v>2513</v>
      </c>
      <c r="G15" s="137">
        <v>2421</v>
      </c>
      <c r="H15" s="137"/>
      <c r="I15" s="137">
        <v>5829</v>
      </c>
      <c r="J15" s="137">
        <v>2868</v>
      </c>
      <c r="K15" s="137">
        <v>2961</v>
      </c>
      <c r="L15" s="142"/>
      <c r="M15" s="137">
        <v>3376</v>
      </c>
      <c r="N15" s="137">
        <v>1594</v>
      </c>
      <c r="O15" s="137">
        <v>1782</v>
      </c>
      <c r="P15" s="142"/>
      <c r="Q15" s="137">
        <v>261</v>
      </c>
      <c r="R15" s="137">
        <v>131</v>
      </c>
      <c r="S15" s="137">
        <v>130</v>
      </c>
      <c r="T15" s="142"/>
      <c r="U15" s="137">
        <v>696</v>
      </c>
      <c r="V15" s="137">
        <v>354</v>
      </c>
      <c r="W15" s="137">
        <v>342</v>
      </c>
      <c r="X15" s="142"/>
      <c r="Y15" s="137">
        <v>3309</v>
      </c>
      <c r="Z15" s="137">
        <v>1714</v>
      </c>
      <c r="AA15" s="137">
        <v>1595</v>
      </c>
      <c r="AB15" s="142"/>
      <c r="AC15" s="137">
        <v>3406</v>
      </c>
      <c r="AD15" s="137">
        <v>1699</v>
      </c>
      <c r="AE15" s="137">
        <v>1707</v>
      </c>
    </row>
    <row r="16" spans="1:34" ht="15" customHeight="1" x14ac:dyDescent="0.2">
      <c r="A16" s="187" t="s">
        <v>262</v>
      </c>
      <c r="B16" s="137">
        <v>54</v>
      </c>
      <c r="C16" s="137">
        <v>52</v>
      </c>
      <c r="D16" s="137">
        <v>2</v>
      </c>
      <c r="E16" s="137">
        <v>10</v>
      </c>
      <c r="F16" s="137">
        <v>4</v>
      </c>
      <c r="G16" s="137">
        <v>0</v>
      </c>
      <c r="H16" s="137"/>
      <c r="I16" s="137">
        <v>160</v>
      </c>
      <c r="J16" s="137">
        <v>77</v>
      </c>
      <c r="K16" s="137">
        <v>83</v>
      </c>
      <c r="L16" s="142"/>
      <c r="M16" s="137">
        <v>136</v>
      </c>
      <c r="N16" s="137">
        <v>44</v>
      </c>
      <c r="O16" s="137">
        <v>92</v>
      </c>
      <c r="P16" s="142"/>
      <c r="Q16" s="137">
        <v>2</v>
      </c>
      <c r="R16" s="137">
        <v>0</v>
      </c>
      <c r="S16" s="137">
        <v>2</v>
      </c>
      <c r="T16" s="142"/>
      <c r="U16" s="137">
        <v>11</v>
      </c>
      <c r="V16" s="137">
        <v>7</v>
      </c>
      <c r="W16" s="137">
        <v>4</v>
      </c>
      <c r="X16" s="142"/>
      <c r="Y16" s="137">
        <v>5</v>
      </c>
      <c r="Z16" s="137">
        <v>1</v>
      </c>
      <c r="AA16" s="137">
        <v>4</v>
      </c>
      <c r="AB16" s="142"/>
      <c r="AC16" s="137">
        <v>0</v>
      </c>
      <c r="AD16" s="137">
        <v>0</v>
      </c>
      <c r="AE16" s="137">
        <v>0</v>
      </c>
    </row>
    <row r="17" spans="1:31" ht="15" customHeight="1" x14ac:dyDescent="0.2">
      <c r="A17" s="187" t="s">
        <v>205</v>
      </c>
      <c r="B17" s="137">
        <v>7</v>
      </c>
      <c r="C17" s="137">
        <v>13</v>
      </c>
      <c r="D17" s="137">
        <v>20</v>
      </c>
      <c r="E17" s="137">
        <v>4</v>
      </c>
      <c r="F17" s="137">
        <v>12</v>
      </c>
      <c r="G17" s="137">
        <v>18</v>
      </c>
      <c r="H17" s="137"/>
      <c r="I17" s="137">
        <v>20</v>
      </c>
      <c r="J17" s="137">
        <v>10</v>
      </c>
      <c r="K17" s="137">
        <v>10</v>
      </c>
      <c r="L17" s="142"/>
      <c r="M17" s="137">
        <v>42</v>
      </c>
      <c r="N17" s="137">
        <v>16</v>
      </c>
      <c r="O17" s="137">
        <v>26</v>
      </c>
      <c r="P17" s="142"/>
      <c r="Q17" s="137">
        <v>20</v>
      </c>
      <c r="R17" s="137">
        <v>12</v>
      </c>
      <c r="S17" s="137">
        <v>8</v>
      </c>
      <c r="T17" s="142"/>
      <c r="U17" s="137">
        <v>7</v>
      </c>
      <c r="V17" s="137">
        <v>0</v>
      </c>
      <c r="W17" s="137">
        <v>7</v>
      </c>
      <c r="X17" s="142"/>
      <c r="Y17" s="137">
        <v>27</v>
      </c>
      <c r="Z17" s="137">
        <v>11</v>
      </c>
      <c r="AA17" s="137">
        <v>16</v>
      </c>
      <c r="AB17" s="142"/>
      <c r="AC17" s="137">
        <v>19</v>
      </c>
      <c r="AD17" s="137">
        <v>6</v>
      </c>
      <c r="AE17" s="137">
        <v>13</v>
      </c>
    </row>
    <row r="18" spans="1:31" ht="15" customHeight="1" x14ac:dyDescent="0.2">
      <c r="A18" s="187" t="s">
        <v>206</v>
      </c>
      <c r="B18" s="137">
        <v>32</v>
      </c>
      <c r="C18" s="137">
        <v>65</v>
      </c>
      <c r="D18" s="137">
        <v>23</v>
      </c>
      <c r="E18" s="137">
        <v>3</v>
      </c>
      <c r="F18" s="137">
        <v>39</v>
      </c>
      <c r="G18" s="137">
        <v>42</v>
      </c>
      <c r="H18" s="137"/>
      <c r="I18" s="137">
        <v>138</v>
      </c>
      <c r="J18" s="137">
        <v>62</v>
      </c>
      <c r="K18" s="137">
        <v>76</v>
      </c>
      <c r="L18" s="142"/>
      <c r="M18" s="137">
        <v>117</v>
      </c>
      <c r="N18" s="137">
        <v>26</v>
      </c>
      <c r="O18" s="137">
        <v>91</v>
      </c>
      <c r="P18" s="142"/>
      <c r="Q18" s="137">
        <v>24</v>
      </c>
      <c r="R18" s="137">
        <v>13</v>
      </c>
      <c r="S18" s="137">
        <v>11</v>
      </c>
      <c r="T18" s="142"/>
      <c r="U18" s="137">
        <v>6</v>
      </c>
      <c r="V18" s="137">
        <v>1</v>
      </c>
      <c r="W18" s="137">
        <v>5</v>
      </c>
      <c r="X18" s="142"/>
      <c r="Y18" s="137">
        <v>45</v>
      </c>
      <c r="Z18" s="137">
        <v>21</v>
      </c>
      <c r="AA18" s="137">
        <v>24</v>
      </c>
      <c r="AB18" s="142"/>
      <c r="AC18" s="137">
        <v>57</v>
      </c>
      <c r="AD18" s="137">
        <v>15</v>
      </c>
      <c r="AE18" s="137">
        <v>42</v>
      </c>
    </row>
    <row r="19" spans="1:31" ht="15" customHeight="1" x14ac:dyDescent="0.2">
      <c r="A19" s="187" t="s">
        <v>313</v>
      </c>
      <c r="B19" s="137">
        <v>1</v>
      </c>
      <c r="C19" s="137">
        <v>1</v>
      </c>
      <c r="D19" s="137">
        <v>0</v>
      </c>
      <c r="E19" s="137"/>
      <c r="F19" s="137">
        <v>0</v>
      </c>
      <c r="G19" s="137">
        <v>0</v>
      </c>
      <c r="H19" s="137"/>
      <c r="I19" s="137">
        <v>1</v>
      </c>
      <c r="J19" s="137">
        <v>1</v>
      </c>
      <c r="K19" s="137">
        <v>0</v>
      </c>
      <c r="L19" s="142"/>
      <c r="M19" s="137">
        <v>2</v>
      </c>
      <c r="N19" s="137">
        <v>2</v>
      </c>
      <c r="O19" s="137">
        <v>0</v>
      </c>
      <c r="P19" s="142"/>
      <c r="Q19" s="137">
        <v>0</v>
      </c>
      <c r="R19" s="137">
        <v>0</v>
      </c>
      <c r="S19" s="137">
        <v>0</v>
      </c>
      <c r="T19" s="142"/>
      <c r="U19" s="137">
        <v>0</v>
      </c>
      <c r="V19" s="137">
        <v>0</v>
      </c>
      <c r="W19" s="137">
        <v>0</v>
      </c>
      <c r="X19" s="142"/>
      <c r="Y19" s="137">
        <v>0</v>
      </c>
      <c r="Z19" s="137">
        <v>0</v>
      </c>
      <c r="AA19" s="137">
        <v>0</v>
      </c>
      <c r="AB19" s="142"/>
      <c r="AC19" s="137">
        <v>0</v>
      </c>
      <c r="AD19" s="137">
        <v>0</v>
      </c>
      <c r="AE19" s="137">
        <v>0</v>
      </c>
    </row>
    <row r="20" spans="1:31" ht="15" customHeight="1" thickBot="1" x14ac:dyDescent="0.25">
      <c r="A20" s="188" t="s">
        <v>211</v>
      </c>
      <c r="B20" s="233">
        <v>78</v>
      </c>
      <c r="C20" s="233">
        <v>2</v>
      </c>
      <c r="D20" s="233">
        <v>1</v>
      </c>
      <c r="E20" s="233">
        <v>12</v>
      </c>
      <c r="F20" s="233">
        <v>10</v>
      </c>
      <c r="G20" s="233">
        <v>13</v>
      </c>
      <c r="H20" s="233"/>
      <c r="I20" s="233">
        <v>42</v>
      </c>
      <c r="J20" s="233">
        <v>22</v>
      </c>
      <c r="K20" s="233">
        <v>20</v>
      </c>
      <c r="L20" s="237"/>
      <c r="M20" s="233">
        <v>1</v>
      </c>
      <c r="N20" s="233">
        <v>1</v>
      </c>
      <c r="O20" s="233">
        <v>0</v>
      </c>
      <c r="P20" s="237"/>
      <c r="Q20" s="233">
        <v>2</v>
      </c>
      <c r="R20" s="233">
        <v>2</v>
      </c>
      <c r="S20" s="233">
        <v>0</v>
      </c>
      <c r="T20" s="237"/>
      <c r="U20" s="233">
        <v>12</v>
      </c>
      <c r="V20" s="233">
        <v>9</v>
      </c>
      <c r="W20" s="233">
        <v>3</v>
      </c>
      <c r="X20" s="237"/>
      <c r="Y20" s="233">
        <v>68</v>
      </c>
      <c r="Z20" s="233">
        <v>39</v>
      </c>
      <c r="AA20" s="233">
        <v>29</v>
      </c>
      <c r="AB20" s="237"/>
      <c r="AC20" s="233">
        <v>15</v>
      </c>
      <c r="AD20" s="233">
        <v>10</v>
      </c>
      <c r="AE20" s="233">
        <v>5</v>
      </c>
    </row>
    <row r="21" spans="1:31" ht="15" customHeight="1" x14ac:dyDescent="0.2">
      <c r="A21" s="44" t="s">
        <v>314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</row>
    <row r="22" spans="1:31" ht="15" customHeight="1" x14ac:dyDescent="0.2">
      <c r="A22" s="44" t="s">
        <v>315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</row>
    <row r="23" spans="1:31" ht="15" customHeight="1" x14ac:dyDescent="0.2">
      <c r="A23" s="44" t="s">
        <v>253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</sheetData>
  <mergeCells count="3">
    <mergeCell ref="AG2:AG3"/>
    <mergeCell ref="A7:A9"/>
    <mergeCell ref="B7:G8"/>
  </mergeCells>
  <hyperlinks>
    <hyperlink ref="AG2" location="INDICE!A1" display="INDICE" xr:uid="{00000000-0004-0000-3C00-000000000000}"/>
    <hyperlink ref="AG2:AG3" location="Contenido!A1" display="Contenido" xr:uid="{F46120E6-3B47-41AF-94DD-F6045DA017F9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65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Hoja80">
    <tabColor rgb="FFC1C5C8"/>
    <pageSetUpPr fitToPage="1"/>
  </sheetPr>
  <dimension ref="A1:AJ40"/>
  <sheetViews>
    <sheetView showGridLines="0" zoomScaleNormal="100" zoomScaleSheetLayoutView="100" workbookViewId="0">
      <selection activeCell="B7" sqref="B7:G8"/>
    </sheetView>
  </sheetViews>
  <sheetFormatPr baseColWidth="10" defaultColWidth="11.42578125" defaultRowHeight="15" customHeight="1" x14ac:dyDescent="0.2"/>
  <cols>
    <col min="1" max="1" width="19.28515625" style="1" customWidth="1"/>
    <col min="2" max="7" width="6.5703125" style="1" customWidth="1"/>
    <col min="8" max="8" width="2" style="1" customWidth="1"/>
    <col min="9" max="9" width="7.42578125" style="1" customWidth="1"/>
    <col min="10" max="11" width="6.5703125" style="1" customWidth="1"/>
    <col min="12" max="12" width="1.140625" style="1" customWidth="1"/>
    <col min="13" max="13" width="7.42578125" style="1" customWidth="1"/>
    <col min="14" max="15" width="6.5703125" style="1" customWidth="1"/>
    <col min="16" max="16" width="1.140625" style="1" customWidth="1"/>
    <col min="17" max="17" width="7.42578125" style="1" customWidth="1"/>
    <col min="18" max="19" width="6.5703125" style="1" customWidth="1"/>
    <col min="20" max="20" width="1.140625" style="1" customWidth="1"/>
    <col min="21" max="21" width="7.42578125" style="1" customWidth="1"/>
    <col min="22" max="23" width="6.5703125" style="2" customWidth="1"/>
    <col min="24" max="24" width="1.140625" style="1" customWidth="1"/>
    <col min="25" max="25" width="7.42578125" style="1" customWidth="1"/>
    <col min="26" max="27" width="6.5703125" style="1" customWidth="1"/>
    <col min="28" max="28" width="1.140625" style="1" customWidth="1"/>
    <col min="29" max="29" width="7.42578125" style="1" customWidth="1"/>
    <col min="30" max="31" width="6.5703125" style="2" customWidth="1"/>
    <col min="32" max="32" width="11.42578125" style="2"/>
    <col min="33" max="16384" width="11.42578125" style="13"/>
  </cols>
  <sheetData>
    <row r="1" spans="1:36" s="60" customFormat="1" ht="15" customHeight="1" x14ac:dyDescent="0.25">
      <c r="A1" s="156" t="s">
        <v>504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59"/>
      <c r="AG1" s="59"/>
      <c r="AH1" s="59"/>
    </row>
    <row r="2" spans="1:36" s="60" customFormat="1" ht="15" customHeight="1" x14ac:dyDescent="0.25">
      <c r="A2" s="189" t="s">
        <v>498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59"/>
      <c r="AG2" s="317" t="s">
        <v>0</v>
      </c>
      <c r="AH2" s="59"/>
    </row>
    <row r="3" spans="1:36" s="60" customFormat="1" ht="15" customHeight="1" x14ac:dyDescent="0.25">
      <c r="A3" s="156" t="s">
        <v>499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59"/>
      <c r="AG3" s="317"/>
      <c r="AH3" s="59"/>
    </row>
    <row r="4" spans="1:36" s="60" customFormat="1" ht="15" customHeight="1" x14ac:dyDescent="0.25">
      <c r="A4" s="156" t="s">
        <v>305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59"/>
      <c r="AG4" s="59"/>
      <c r="AH4" s="59"/>
    </row>
    <row r="5" spans="1:36" s="60" customFormat="1" ht="15" customHeight="1" x14ac:dyDescent="0.25">
      <c r="A5" s="156" t="s">
        <v>194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59"/>
      <c r="AG5" s="59"/>
      <c r="AH5" s="59"/>
    </row>
    <row r="6" spans="1:36" s="60" customFormat="1" ht="15" customHeight="1" x14ac:dyDescent="0.25">
      <c r="A6" s="156" t="s">
        <v>195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</row>
    <row r="7" spans="1:36" ht="18" customHeight="1" x14ac:dyDescent="0.2">
      <c r="A7" s="311" t="s">
        <v>225</v>
      </c>
      <c r="B7" s="324" t="s">
        <v>500</v>
      </c>
      <c r="C7" s="324"/>
      <c r="D7" s="324"/>
      <c r="E7" s="324"/>
      <c r="F7" s="324"/>
      <c r="G7" s="324"/>
      <c r="H7" s="97"/>
      <c r="I7" s="236" t="s">
        <v>501</v>
      </c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</row>
    <row r="8" spans="1:36" ht="18" customHeight="1" x14ac:dyDescent="0.2">
      <c r="A8" s="311"/>
      <c r="B8" s="325"/>
      <c r="C8" s="325"/>
      <c r="D8" s="325"/>
      <c r="E8" s="325"/>
      <c r="F8" s="325"/>
      <c r="G8" s="325"/>
      <c r="H8" s="102"/>
      <c r="I8" s="236">
        <v>2018</v>
      </c>
      <c r="J8" s="236"/>
      <c r="K8" s="236"/>
      <c r="L8" s="103"/>
      <c r="M8" s="236">
        <v>2019</v>
      </c>
      <c r="N8" s="236"/>
      <c r="O8" s="236"/>
      <c r="P8" s="103"/>
      <c r="Q8" s="236">
        <v>2020</v>
      </c>
      <c r="R8" s="236"/>
      <c r="S8" s="236"/>
      <c r="T8" s="103"/>
      <c r="U8" s="236">
        <v>2021</v>
      </c>
      <c r="V8" s="236"/>
      <c r="W8" s="236"/>
      <c r="X8" s="103"/>
      <c r="Y8" s="236">
        <v>2022</v>
      </c>
      <c r="Z8" s="236"/>
      <c r="AA8" s="236"/>
      <c r="AB8" s="103"/>
      <c r="AC8" s="236">
        <v>2023</v>
      </c>
      <c r="AD8" s="236"/>
      <c r="AE8" s="236"/>
    </row>
    <row r="9" spans="1:36" ht="27" customHeight="1" x14ac:dyDescent="0.2">
      <c r="A9" s="311"/>
      <c r="B9" s="82">
        <v>2018</v>
      </c>
      <c r="C9" s="82">
        <v>2019</v>
      </c>
      <c r="D9" s="82">
        <v>2020</v>
      </c>
      <c r="E9" s="82">
        <v>2021</v>
      </c>
      <c r="F9" s="82">
        <v>2022</v>
      </c>
      <c r="G9" s="82">
        <v>2023</v>
      </c>
      <c r="H9" s="82"/>
      <c r="I9" s="104" t="s">
        <v>35</v>
      </c>
      <c r="J9" s="105" t="s">
        <v>502</v>
      </c>
      <c r="K9" s="105" t="s">
        <v>503</v>
      </c>
      <c r="L9" s="106"/>
      <c r="M9" s="104" t="s">
        <v>35</v>
      </c>
      <c r="N9" s="105" t="s">
        <v>502</v>
      </c>
      <c r="O9" s="105" t="s">
        <v>503</v>
      </c>
      <c r="P9" s="106"/>
      <c r="Q9" s="104" t="s">
        <v>35</v>
      </c>
      <c r="R9" s="105" t="s">
        <v>502</v>
      </c>
      <c r="S9" s="105" t="s">
        <v>503</v>
      </c>
      <c r="T9" s="106"/>
      <c r="U9" s="104" t="s">
        <v>35</v>
      </c>
      <c r="V9" s="105" t="s">
        <v>502</v>
      </c>
      <c r="W9" s="105" t="s">
        <v>503</v>
      </c>
      <c r="X9" s="106"/>
      <c r="Y9" s="104" t="s">
        <v>35</v>
      </c>
      <c r="Z9" s="105" t="s">
        <v>502</v>
      </c>
      <c r="AA9" s="105" t="s">
        <v>503</v>
      </c>
      <c r="AB9" s="106"/>
      <c r="AC9" s="104" t="s">
        <v>35</v>
      </c>
      <c r="AD9" s="105" t="s">
        <v>502</v>
      </c>
      <c r="AE9" s="105" t="s">
        <v>503</v>
      </c>
    </row>
    <row r="10" spans="1:36" ht="7.5" customHeight="1" x14ac:dyDescent="0.2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2"/>
      <c r="R10" s="13"/>
      <c r="S10" s="13"/>
      <c r="T10" s="69"/>
      <c r="U10" s="13"/>
      <c r="V10" s="13"/>
      <c r="W10" s="13"/>
      <c r="X10" s="69"/>
      <c r="Y10" s="2"/>
      <c r="Z10" s="13"/>
      <c r="AA10" s="13"/>
      <c r="AB10" s="69"/>
      <c r="AC10" s="13"/>
      <c r="AD10" s="13"/>
      <c r="AE10" s="13"/>
      <c r="AF10" s="69"/>
      <c r="AG10" s="2"/>
      <c r="AJ10" s="69"/>
    </row>
    <row r="11" spans="1:36" ht="15" customHeight="1" x14ac:dyDescent="0.2">
      <c r="A11" s="19" t="s">
        <v>310</v>
      </c>
      <c r="B11" s="141">
        <f t="shared" ref="B11:G11" si="0">SUM(B12:B38)</f>
        <v>3095</v>
      </c>
      <c r="C11" s="141">
        <f t="shared" si="0"/>
        <v>3109</v>
      </c>
      <c r="D11" s="141">
        <f t="shared" si="0"/>
        <v>429</v>
      </c>
      <c r="E11" s="141">
        <f t="shared" si="0"/>
        <v>913</v>
      </c>
      <c r="F11" s="141">
        <f t="shared" si="0"/>
        <v>4481</v>
      </c>
      <c r="G11" s="141">
        <f t="shared" si="0"/>
        <v>4814</v>
      </c>
      <c r="H11" s="141"/>
      <c r="I11" s="141">
        <f>SUM(I12:I38)</f>
        <v>10330</v>
      </c>
      <c r="J11" s="141">
        <f t="shared" ref="J11:K11" si="1">SUM(J12:J38)</f>
        <v>5451</v>
      </c>
      <c r="K11" s="141">
        <f t="shared" si="1"/>
        <v>4879</v>
      </c>
      <c r="L11" s="142"/>
      <c r="M11" s="141">
        <f>SUM(M12:M38)</f>
        <v>8141</v>
      </c>
      <c r="N11" s="141">
        <f t="shared" ref="N11" si="2">SUM(N12:N38)</f>
        <v>4360</v>
      </c>
      <c r="O11" s="141">
        <f t="shared" ref="O11" si="3">SUM(O12:O38)</f>
        <v>3781</v>
      </c>
      <c r="P11" s="142"/>
      <c r="Q11" s="141">
        <f>SUM(Q12:Q38)</f>
        <v>513</v>
      </c>
      <c r="R11" s="141">
        <f t="shared" ref="R11" si="4">SUM(R12:R38)</f>
        <v>272</v>
      </c>
      <c r="S11" s="141">
        <f t="shared" ref="S11" si="5">SUM(S12:S38)</f>
        <v>241</v>
      </c>
      <c r="T11" s="142"/>
      <c r="U11" s="141">
        <f>SUM(U12:U38)</f>
        <v>1472</v>
      </c>
      <c r="V11" s="141">
        <f t="shared" ref="V11" si="6">SUM(V12:V38)</f>
        <v>770</v>
      </c>
      <c r="W11" s="141">
        <f t="shared" ref="W11" si="7">SUM(W12:W38)</f>
        <v>702</v>
      </c>
      <c r="X11" s="142"/>
      <c r="Y11" s="141">
        <f>SUM(Y12:Y38)</f>
        <v>6390</v>
      </c>
      <c r="Z11" s="141">
        <f t="shared" ref="Z11" si="8">SUM(Z12:Z38)</f>
        <v>3447</v>
      </c>
      <c r="AA11" s="141">
        <f t="shared" ref="AA11" si="9">SUM(AA12:AA38)</f>
        <v>2943</v>
      </c>
      <c r="AB11" s="142"/>
      <c r="AC11" s="141">
        <f>SUM(AC12:AC38)</f>
        <v>7334</v>
      </c>
      <c r="AD11" s="141">
        <f t="shared" ref="AD11" si="10">SUM(AD12:AD38)</f>
        <v>3883</v>
      </c>
      <c r="AE11" s="141">
        <f t="shared" ref="AE11" si="11">SUM(AE12:AE38)</f>
        <v>3451</v>
      </c>
    </row>
    <row r="12" spans="1:36" ht="15" customHeight="1" x14ac:dyDescent="0.2">
      <c r="A12" s="32" t="s">
        <v>226</v>
      </c>
      <c r="B12" s="137">
        <v>164</v>
      </c>
      <c r="C12" s="137">
        <v>178</v>
      </c>
      <c r="D12" s="137">
        <v>28</v>
      </c>
      <c r="E12" s="137">
        <v>41</v>
      </c>
      <c r="F12" s="137">
        <v>226</v>
      </c>
      <c r="G12" s="137">
        <v>260</v>
      </c>
      <c r="H12" s="137"/>
      <c r="I12" s="137">
        <v>486</v>
      </c>
      <c r="J12" s="137">
        <v>273</v>
      </c>
      <c r="K12" s="137">
        <v>213</v>
      </c>
      <c r="L12" s="142"/>
      <c r="M12" s="137">
        <v>405</v>
      </c>
      <c r="N12" s="137">
        <v>216</v>
      </c>
      <c r="O12" s="137">
        <v>189</v>
      </c>
      <c r="P12" s="142"/>
      <c r="Q12" s="137">
        <v>35</v>
      </c>
      <c r="R12" s="137">
        <v>22</v>
      </c>
      <c r="S12" s="137">
        <v>13</v>
      </c>
      <c r="T12" s="142"/>
      <c r="U12" s="116">
        <v>72</v>
      </c>
      <c r="V12" s="145">
        <v>42</v>
      </c>
      <c r="W12" s="145">
        <v>30</v>
      </c>
      <c r="X12" s="142"/>
      <c r="Y12" s="137">
        <v>303</v>
      </c>
      <c r="Z12" s="137">
        <v>159</v>
      </c>
      <c r="AA12" s="137">
        <v>144</v>
      </c>
      <c r="AB12" s="142"/>
      <c r="AC12" s="116">
        <v>386</v>
      </c>
      <c r="AD12" s="145">
        <v>182</v>
      </c>
      <c r="AE12" s="145">
        <v>204</v>
      </c>
    </row>
    <row r="13" spans="1:36" ht="15" customHeight="1" x14ac:dyDescent="0.2">
      <c r="A13" s="32" t="s">
        <v>227</v>
      </c>
      <c r="B13" s="137">
        <v>129</v>
      </c>
      <c r="C13" s="137">
        <v>143</v>
      </c>
      <c r="D13" s="137">
        <v>10</v>
      </c>
      <c r="E13" s="137">
        <v>29</v>
      </c>
      <c r="F13" s="137">
        <v>231</v>
      </c>
      <c r="G13" s="137">
        <v>350</v>
      </c>
      <c r="H13" s="137"/>
      <c r="I13" s="137">
        <v>380</v>
      </c>
      <c r="J13" s="137">
        <v>201</v>
      </c>
      <c r="K13" s="137">
        <v>179</v>
      </c>
      <c r="L13" s="142"/>
      <c r="M13" s="137">
        <v>332</v>
      </c>
      <c r="N13" s="137">
        <v>167</v>
      </c>
      <c r="O13" s="137">
        <v>165</v>
      </c>
      <c r="P13" s="142"/>
      <c r="Q13" s="137">
        <v>16</v>
      </c>
      <c r="R13" s="137">
        <v>7</v>
      </c>
      <c r="S13" s="137">
        <v>9</v>
      </c>
      <c r="T13" s="142"/>
      <c r="U13" s="116">
        <v>36</v>
      </c>
      <c r="V13" s="145">
        <v>20</v>
      </c>
      <c r="W13" s="145">
        <v>16</v>
      </c>
      <c r="X13" s="142"/>
      <c r="Y13" s="137">
        <v>306</v>
      </c>
      <c r="Z13" s="137">
        <v>175</v>
      </c>
      <c r="AA13" s="137">
        <v>131</v>
      </c>
      <c r="AB13" s="142"/>
      <c r="AC13" s="116">
        <v>469</v>
      </c>
      <c r="AD13" s="145">
        <v>271</v>
      </c>
      <c r="AE13" s="145">
        <v>198</v>
      </c>
    </row>
    <row r="14" spans="1:36" ht="15" customHeight="1" x14ac:dyDescent="0.2">
      <c r="A14" s="32" t="s">
        <v>228</v>
      </c>
      <c r="B14" s="137">
        <v>97</v>
      </c>
      <c r="C14" s="137">
        <v>152</v>
      </c>
      <c r="D14" s="137">
        <v>7</v>
      </c>
      <c r="E14" s="137">
        <v>40</v>
      </c>
      <c r="F14" s="137">
        <v>349</v>
      </c>
      <c r="G14" s="137">
        <v>269</v>
      </c>
      <c r="H14" s="137"/>
      <c r="I14" s="137">
        <v>885</v>
      </c>
      <c r="J14" s="137">
        <v>468</v>
      </c>
      <c r="K14" s="137">
        <v>417</v>
      </c>
      <c r="L14" s="142"/>
      <c r="M14" s="137">
        <v>434</v>
      </c>
      <c r="N14" s="137">
        <v>223</v>
      </c>
      <c r="O14" s="137">
        <v>211</v>
      </c>
      <c r="P14" s="142"/>
      <c r="Q14" s="137">
        <v>7</v>
      </c>
      <c r="R14" s="137">
        <v>2</v>
      </c>
      <c r="S14" s="137">
        <v>5</v>
      </c>
      <c r="T14" s="142"/>
      <c r="U14" s="116">
        <v>56</v>
      </c>
      <c r="V14" s="145">
        <v>32</v>
      </c>
      <c r="W14" s="145">
        <v>24</v>
      </c>
      <c r="X14" s="142"/>
      <c r="Y14" s="137">
        <v>422</v>
      </c>
      <c r="Z14" s="137">
        <v>195</v>
      </c>
      <c r="AA14" s="137">
        <v>227</v>
      </c>
      <c r="AB14" s="142"/>
      <c r="AC14" s="116">
        <v>393</v>
      </c>
      <c r="AD14" s="145">
        <v>201</v>
      </c>
      <c r="AE14" s="145">
        <v>192</v>
      </c>
    </row>
    <row r="15" spans="1:36" ht="15" customHeight="1" x14ac:dyDescent="0.2">
      <c r="A15" s="32" t="s">
        <v>229</v>
      </c>
      <c r="B15" s="137">
        <v>137</v>
      </c>
      <c r="C15" s="137">
        <v>138</v>
      </c>
      <c r="D15" s="137">
        <v>15</v>
      </c>
      <c r="E15" s="137">
        <v>37</v>
      </c>
      <c r="F15" s="137">
        <v>256</v>
      </c>
      <c r="G15" s="137">
        <v>269</v>
      </c>
      <c r="H15" s="137"/>
      <c r="I15" s="137">
        <v>270</v>
      </c>
      <c r="J15" s="137">
        <v>117</v>
      </c>
      <c r="K15" s="137">
        <v>153</v>
      </c>
      <c r="L15" s="142"/>
      <c r="M15" s="137">
        <v>640</v>
      </c>
      <c r="N15" s="137">
        <v>314</v>
      </c>
      <c r="O15" s="137">
        <v>326</v>
      </c>
      <c r="P15" s="142"/>
      <c r="Q15" s="137">
        <v>41</v>
      </c>
      <c r="R15" s="137">
        <v>20</v>
      </c>
      <c r="S15" s="137">
        <v>21</v>
      </c>
      <c r="T15" s="142"/>
      <c r="U15" s="116">
        <v>45</v>
      </c>
      <c r="V15" s="145">
        <v>24</v>
      </c>
      <c r="W15" s="145">
        <v>21</v>
      </c>
      <c r="X15" s="142"/>
      <c r="Y15" s="137">
        <v>442</v>
      </c>
      <c r="Z15" s="137">
        <v>282</v>
      </c>
      <c r="AA15" s="137">
        <v>160</v>
      </c>
      <c r="AB15" s="142"/>
      <c r="AC15" s="116">
        <v>345</v>
      </c>
      <c r="AD15" s="145">
        <v>187</v>
      </c>
      <c r="AE15" s="145">
        <v>158</v>
      </c>
    </row>
    <row r="16" spans="1:36" ht="15" customHeight="1" x14ac:dyDescent="0.2">
      <c r="A16" s="32" t="s">
        <v>230</v>
      </c>
      <c r="B16" s="137">
        <v>74</v>
      </c>
      <c r="C16" s="137">
        <v>76</v>
      </c>
      <c r="D16" s="137">
        <v>2</v>
      </c>
      <c r="E16" s="137">
        <v>18</v>
      </c>
      <c r="F16" s="137">
        <v>69</v>
      </c>
      <c r="G16" s="137">
        <v>98</v>
      </c>
      <c r="H16" s="137"/>
      <c r="I16" s="137">
        <v>150</v>
      </c>
      <c r="J16" s="137">
        <v>80</v>
      </c>
      <c r="K16" s="137">
        <v>70</v>
      </c>
      <c r="L16" s="142"/>
      <c r="M16" s="137">
        <v>196</v>
      </c>
      <c r="N16" s="137">
        <v>99</v>
      </c>
      <c r="O16" s="137">
        <v>97</v>
      </c>
      <c r="P16" s="142"/>
      <c r="Q16" s="137">
        <v>3</v>
      </c>
      <c r="R16" s="137">
        <v>1</v>
      </c>
      <c r="S16" s="137">
        <v>2</v>
      </c>
      <c r="T16" s="142"/>
      <c r="U16" s="116">
        <v>31</v>
      </c>
      <c r="V16" s="145">
        <v>17</v>
      </c>
      <c r="W16" s="145">
        <v>14</v>
      </c>
      <c r="X16" s="142"/>
      <c r="Y16" s="137">
        <v>106</v>
      </c>
      <c r="Z16" s="137">
        <v>54</v>
      </c>
      <c r="AA16" s="137">
        <v>52</v>
      </c>
      <c r="AB16" s="142"/>
      <c r="AC16" s="116">
        <v>185</v>
      </c>
      <c r="AD16" s="145">
        <v>102</v>
      </c>
      <c r="AE16" s="145">
        <v>83</v>
      </c>
    </row>
    <row r="17" spans="1:31" ht="15" customHeight="1" x14ac:dyDescent="0.2">
      <c r="A17" s="32" t="s">
        <v>231</v>
      </c>
      <c r="B17" s="137">
        <v>77</v>
      </c>
      <c r="C17" s="137">
        <v>90</v>
      </c>
      <c r="D17" s="137">
        <v>8</v>
      </c>
      <c r="E17" s="137">
        <v>11</v>
      </c>
      <c r="F17" s="137">
        <v>165</v>
      </c>
      <c r="G17" s="137">
        <v>173</v>
      </c>
      <c r="H17" s="137"/>
      <c r="I17" s="137">
        <v>164</v>
      </c>
      <c r="J17" s="137">
        <v>88</v>
      </c>
      <c r="K17" s="137">
        <v>76</v>
      </c>
      <c r="L17" s="142"/>
      <c r="M17" s="137">
        <v>231</v>
      </c>
      <c r="N17" s="137">
        <v>128</v>
      </c>
      <c r="O17" s="137">
        <v>103</v>
      </c>
      <c r="P17" s="142"/>
      <c r="Q17" s="137">
        <v>10</v>
      </c>
      <c r="R17" s="137">
        <v>5</v>
      </c>
      <c r="S17" s="137">
        <v>5</v>
      </c>
      <c r="T17" s="142"/>
      <c r="U17" s="116">
        <v>19</v>
      </c>
      <c r="V17" s="145">
        <v>9</v>
      </c>
      <c r="W17" s="145">
        <v>10</v>
      </c>
      <c r="X17" s="142"/>
      <c r="Y17" s="137">
        <v>273</v>
      </c>
      <c r="Z17" s="137">
        <v>150</v>
      </c>
      <c r="AA17" s="137">
        <v>123</v>
      </c>
      <c r="AB17" s="142"/>
      <c r="AC17" s="116">
        <v>246</v>
      </c>
      <c r="AD17" s="145">
        <v>121</v>
      </c>
      <c r="AE17" s="145">
        <v>125</v>
      </c>
    </row>
    <row r="18" spans="1:31" ht="15" customHeight="1" x14ac:dyDescent="0.2">
      <c r="A18" s="32" t="s">
        <v>232</v>
      </c>
      <c r="B18" s="137">
        <v>41</v>
      </c>
      <c r="C18" s="137">
        <v>25</v>
      </c>
      <c r="D18" s="137">
        <v>2</v>
      </c>
      <c r="E18" s="137">
        <v>8</v>
      </c>
      <c r="F18" s="137">
        <v>23</v>
      </c>
      <c r="G18" s="137">
        <v>30</v>
      </c>
      <c r="H18" s="137"/>
      <c r="I18" s="137">
        <v>57</v>
      </c>
      <c r="J18" s="137">
        <v>28</v>
      </c>
      <c r="K18" s="137">
        <v>29</v>
      </c>
      <c r="L18" s="142"/>
      <c r="M18" s="137">
        <v>78</v>
      </c>
      <c r="N18" s="137">
        <v>47</v>
      </c>
      <c r="O18" s="137">
        <v>31</v>
      </c>
      <c r="P18" s="142"/>
      <c r="Q18" s="137">
        <v>4</v>
      </c>
      <c r="R18" s="137">
        <v>2</v>
      </c>
      <c r="S18" s="137">
        <v>2</v>
      </c>
      <c r="T18" s="142"/>
      <c r="U18" s="116">
        <v>16</v>
      </c>
      <c r="V18" s="145">
        <v>11</v>
      </c>
      <c r="W18" s="145">
        <v>5</v>
      </c>
      <c r="X18" s="142"/>
      <c r="Y18" s="137">
        <v>38</v>
      </c>
      <c r="Z18" s="137">
        <v>17</v>
      </c>
      <c r="AA18" s="137">
        <v>21</v>
      </c>
      <c r="AB18" s="142"/>
      <c r="AC18" s="116">
        <v>94</v>
      </c>
      <c r="AD18" s="145">
        <v>55</v>
      </c>
      <c r="AE18" s="145">
        <v>39</v>
      </c>
    </row>
    <row r="19" spans="1:31" ht="15" customHeight="1" x14ac:dyDescent="0.2">
      <c r="A19" s="32" t="s">
        <v>233</v>
      </c>
      <c r="B19" s="137">
        <v>280</v>
      </c>
      <c r="C19" s="137">
        <v>346</v>
      </c>
      <c r="D19" s="137">
        <v>27</v>
      </c>
      <c r="E19" s="137">
        <v>95</v>
      </c>
      <c r="F19" s="137">
        <v>422</v>
      </c>
      <c r="G19" s="137">
        <v>406</v>
      </c>
      <c r="H19" s="137"/>
      <c r="I19" s="137">
        <v>2703</v>
      </c>
      <c r="J19" s="137">
        <v>1391</v>
      </c>
      <c r="K19" s="137">
        <v>1312</v>
      </c>
      <c r="L19" s="142"/>
      <c r="M19" s="137">
        <v>879</v>
      </c>
      <c r="N19" s="137">
        <v>449</v>
      </c>
      <c r="O19" s="137">
        <v>430</v>
      </c>
      <c r="P19" s="142"/>
      <c r="Q19" s="137">
        <v>68</v>
      </c>
      <c r="R19" s="137">
        <v>32</v>
      </c>
      <c r="S19" s="137">
        <v>36</v>
      </c>
      <c r="T19" s="142"/>
      <c r="U19" s="116">
        <v>162</v>
      </c>
      <c r="V19" s="145">
        <v>82</v>
      </c>
      <c r="W19" s="145">
        <v>80</v>
      </c>
      <c r="X19" s="142"/>
      <c r="Y19" s="137">
        <v>569</v>
      </c>
      <c r="Z19" s="137">
        <v>322</v>
      </c>
      <c r="AA19" s="137">
        <v>247</v>
      </c>
      <c r="AB19" s="142"/>
      <c r="AC19" s="116">
        <v>603</v>
      </c>
      <c r="AD19" s="145">
        <v>346</v>
      </c>
      <c r="AE19" s="145">
        <v>257</v>
      </c>
    </row>
    <row r="20" spans="1:31" ht="15" customHeight="1" x14ac:dyDescent="0.2">
      <c r="A20" s="32" t="s">
        <v>234</v>
      </c>
      <c r="B20" s="137">
        <v>271</v>
      </c>
      <c r="C20" s="137">
        <v>142</v>
      </c>
      <c r="D20" s="137">
        <v>36</v>
      </c>
      <c r="E20" s="137">
        <v>44</v>
      </c>
      <c r="F20" s="137">
        <v>157</v>
      </c>
      <c r="G20" s="137">
        <v>234</v>
      </c>
      <c r="H20" s="137"/>
      <c r="I20" s="137">
        <v>431</v>
      </c>
      <c r="J20" s="137">
        <v>234</v>
      </c>
      <c r="K20" s="137">
        <v>197</v>
      </c>
      <c r="L20" s="142"/>
      <c r="M20" s="137">
        <v>303</v>
      </c>
      <c r="N20" s="137">
        <v>184</v>
      </c>
      <c r="O20" s="137">
        <v>119</v>
      </c>
      <c r="P20" s="142"/>
      <c r="Q20" s="137">
        <v>56</v>
      </c>
      <c r="R20" s="137">
        <v>32</v>
      </c>
      <c r="S20" s="137">
        <v>24</v>
      </c>
      <c r="T20" s="142"/>
      <c r="U20" s="116">
        <v>66</v>
      </c>
      <c r="V20" s="145">
        <v>34</v>
      </c>
      <c r="W20" s="145">
        <v>32</v>
      </c>
      <c r="X20" s="142"/>
      <c r="Y20" s="137">
        <v>252</v>
      </c>
      <c r="Z20" s="137">
        <v>139</v>
      </c>
      <c r="AA20" s="137">
        <v>113</v>
      </c>
      <c r="AB20" s="142"/>
      <c r="AC20" s="116">
        <v>344</v>
      </c>
      <c r="AD20" s="145">
        <v>180</v>
      </c>
      <c r="AE20" s="145">
        <v>164</v>
      </c>
    </row>
    <row r="21" spans="1:31" ht="15" customHeight="1" x14ac:dyDescent="0.2">
      <c r="A21" s="32" t="s">
        <v>235</v>
      </c>
      <c r="B21" s="137">
        <v>301</v>
      </c>
      <c r="C21" s="137">
        <v>124</v>
      </c>
      <c r="D21" s="137">
        <v>13</v>
      </c>
      <c r="E21" s="137">
        <v>50</v>
      </c>
      <c r="F21" s="137">
        <v>262</v>
      </c>
      <c r="G21" s="137">
        <v>343</v>
      </c>
      <c r="H21" s="137"/>
      <c r="I21" s="137">
        <v>475</v>
      </c>
      <c r="J21" s="137">
        <v>248</v>
      </c>
      <c r="K21" s="137">
        <v>227</v>
      </c>
      <c r="L21" s="142"/>
      <c r="M21" s="137">
        <v>397</v>
      </c>
      <c r="N21" s="137">
        <v>227</v>
      </c>
      <c r="O21" s="137">
        <v>170</v>
      </c>
      <c r="P21" s="142"/>
      <c r="Q21" s="137">
        <v>16</v>
      </c>
      <c r="R21" s="137">
        <v>9</v>
      </c>
      <c r="S21" s="137">
        <v>7</v>
      </c>
      <c r="T21" s="142"/>
      <c r="U21" s="116">
        <v>68</v>
      </c>
      <c r="V21" s="145">
        <v>29</v>
      </c>
      <c r="W21" s="145">
        <v>39</v>
      </c>
      <c r="X21" s="142"/>
      <c r="Y21" s="137">
        <v>353</v>
      </c>
      <c r="Z21" s="137">
        <v>160</v>
      </c>
      <c r="AA21" s="137">
        <v>193</v>
      </c>
      <c r="AB21" s="142"/>
      <c r="AC21" s="116">
        <v>449</v>
      </c>
      <c r="AD21" s="145">
        <v>225</v>
      </c>
      <c r="AE21" s="145">
        <v>224</v>
      </c>
    </row>
    <row r="22" spans="1:31" ht="15" customHeight="1" x14ac:dyDescent="0.2">
      <c r="A22" s="32" t="s">
        <v>236</v>
      </c>
      <c r="B22" s="137">
        <v>69</v>
      </c>
      <c r="C22" s="137">
        <v>66</v>
      </c>
      <c r="D22" s="137">
        <v>6</v>
      </c>
      <c r="E22" s="137">
        <v>21</v>
      </c>
      <c r="F22" s="137">
        <v>90</v>
      </c>
      <c r="G22" s="137">
        <v>72</v>
      </c>
      <c r="H22" s="137"/>
      <c r="I22" s="137">
        <v>370</v>
      </c>
      <c r="J22" s="137">
        <v>200</v>
      </c>
      <c r="K22" s="137">
        <v>170</v>
      </c>
      <c r="L22" s="142"/>
      <c r="M22" s="137">
        <v>244</v>
      </c>
      <c r="N22" s="137">
        <v>123</v>
      </c>
      <c r="O22" s="137">
        <v>121</v>
      </c>
      <c r="P22" s="142"/>
      <c r="Q22" s="137">
        <v>7</v>
      </c>
      <c r="R22" s="137">
        <v>3</v>
      </c>
      <c r="S22" s="137">
        <v>4</v>
      </c>
      <c r="T22" s="142"/>
      <c r="U22" s="116">
        <v>29</v>
      </c>
      <c r="V22" s="145">
        <v>19</v>
      </c>
      <c r="W22" s="145">
        <v>10</v>
      </c>
      <c r="X22" s="142"/>
      <c r="Y22" s="137">
        <v>130</v>
      </c>
      <c r="Z22" s="137">
        <v>85</v>
      </c>
      <c r="AA22" s="137">
        <v>45</v>
      </c>
      <c r="AB22" s="142"/>
      <c r="AC22" s="116">
        <v>115</v>
      </c>
      <c r="AD22" s="145">
        <v>61</v>
      </c>
      <c r="AE22" s="145">
        <v>54</v>
      </c>
    </row>
    <row r="23" spans="1:31" ht="15" customHeight="1" x14ac:dyDescent="0.2">
      <c r="A23" s="32" t="s">
        <v>237</v>
      </c>
      <c r="B23" s="137">
        <v>218</v>
      </c>
      <c r="C23" s="137">
        <v>235</v>
      </c>
      <c r="D23" s="137">
        <v>23</v>
      </c>
      <c r="E23" s="137">
        <v>62</v>
      </c>
      <c r="F23" s="137">
        <v>333</v>
      </c>
      <c r="G23" s="137">
        <v>471</v>
      </c>
      <c r="H23" s="137"/>
      <c r="I23" s="137">
        <v>406</v>
      </c>
      <c r="J23" s="137">
        <v>220</v>
      </c>
      <c r="K23" s="137">
        <v>186</v>
      </c>
      <c r="L23" s="142"/>
      <c r="M23" s="137">
        <v>587</v>
      </c>
      <c r="N23" s="137">
        <v>323</v>
      </c>
      <c r="O23" s="137">
        <v>264</v>
      </c>
      <c r="P23" s="142"/>
      <c r="Q23" s="137">
        <v>36</v>
      </c>
      <c r="R23" s="137">
        <v>21</v>
      </c>
      <c r="S23" s="137">
        <v>15</v>
      </c>
      <c r="T23" s="142"/>
      <c r="U23" s="116">
        <v>102</v>
      </c>
      <c r="V23" s="145">
        <v>48</v>
      </c>
      <c r="W23" s="145">
        <v>54</v>
      </c>
      <c r="X23" s="142"/>
      <c r="Y23" s="137">
        <v>509</v>
      </c>
      <c r="Z23" s="137">
        <v>281</v>
      </c>
      <c r="AA23" s="137">
        <v>228</v>
      </c>
      <c r="AB23" s="142"/>
      <c r="AC23" s="116">
        <v>681</v>
      </c>
      <c r="AD23" s="145">
        <v>372</v>
      </c>
      <c r="AE23" s="145">
        <v>309</v>
      </c>
    </row>
    <row r="24" spans="1:31" ht="15" customHeight="1" x14ac:dyDescent="0.2">
      <c r="A24" s="32" t="s">
        <v>238</v>
      </c>
      <c r="B24" s="137">
        <v>68</v>
      </c>
      <c r="C24" s="137">
        <v>35</v>
      </c>
      <c r="D24" s="137">
        <v>19</v>
      </c>
      <c r="E24" s="137">
        <v>10</v>
      </c>
      <c r="F24" s="137">
        <v>99</v>
      </c>
      <c r="G24" s="137">
        <v>115</v>
      </c>
      <c r="H24" s="137"/>
      <c r="I24" s="137">
        <v>161</v>
      </c>
      <c r="J24" s="137">
        <v>85</v>
      </c>
      <c r="K24" s="137">
        <v>76</v>
      </c>
      <c r="L24" s="142"/>
      <c r="M24" s="137">
        <v>158</v>
      </c>
      <c r="N24" s="137">
        <v>78</v>
      </c>
      <c r="O24" s="137">
        <v>80</v>
      </c>
      <c r="P24" s="142"/>
      <c r="Q24" s="137">
        <v>21</v>
      </c>
      <c r="R24" s="137">
        <v>11</v>
      </c>
      <c r="S24" s="137">
        <v>10</v>
      </c>
      <c r="T24" s="142"/>
      <c r="U24" s="116">
        <v>17</v>
      </c>
      <c r="V24" s="145">
        <v>8</v>
      </c>
      <c r="W24" s="145">
        <v>9</v>
      </c>
      <c r="X24" s="142"/>
      <c r="Y24" s="137">
        <v>139</v>
      </c>
      <c r="Z24" s="137">
        <v>68</v>
      </c>
      <c r="AA24" s="137">
        <v>71</v>
      </c>
      <c r="AB24" s="142"/>
      <c r="AC24" s="116">
        <v>242</v>
      </c>
      <c r="AD24" s="145">
        <v>99</v>
      </c>
      <c r="AE24" s="145">
        <v>143</v>
      </c>
    </row>
    <row r="25" spans="1:31" ht="15" customHeight="1" x14ac:dyDescent="0.2">
      <c r="A25" s="32" t="s">
        <v>239</v>
      </c>
      <c r="B25" s="137">
        <v>195</v>
      </c>
      <c r="C25" s="137">
        <v>270</v>
      </c>
      <c r="D25" s="137">
        <v>35</v>
      </c>
      <c r="E25" s="137">
        <v>56</v>
      </c>
      <c r="F25" s="137">
        <v>410</v>
      </c>
      <c r="G25" s="137">
        <v>404</v>
      </c>
      <c r="H25" s="137"/>
      <c r="I25" s="137">
        <v>414</v>
      </c>
      <c r="J25" s="137">
        <v>213</v>
      </c>
      <c r="K25" s="137">
        <v>201</v>
      </c>
      <c r="L25" s="142"/>
      <c r="M25" s="137">
        <v>611</v>
      </c>
      <c r="N25" s="137">
        <v>375</v>
      </c>
      <c r="O25" s="137">
        <v>236</v>
      </c>
      <c r="P25" s="142"/>
      <c r="Q25" s="137">
        <v>48</v>
      </c>
      <c r="R25" s="137">
        <v>33</v>
      </c>
      <c r="S25" s="137">
        <v>15</v>
      </c>
      <c r="T25" s="142"/>
      <c r="U25" s="116">
        <v>85</v>
      </c>
      <c r="V25" s="145">
        <v>45</v>
      </c>
      <c r="W25" s="145">
        <v>40</v>
      </c>
      <c r="X25" s="142"/>
      <c r="Y25" s="137">
        <v>555</v>
      </c>
      <c r="Z25" s="137">
        <v>326</v>
      </c>
      <c r="AA25" s="137">
        <v>229</v>
      </c>
      <c r="AB25" s="142"/>
      <c r="AC25" s="116">
        <v>602</v>
      </c>
      <c r="AD25" s="145">
        <v>328</v>
      </c>
      <c r="AE25" s="145">
        <v>274</v>
      </c>
    </row>
    <row r="26" spans="1:31" ht="15" customHeight="1" x14ac:dyDescent="0.2">
      <c r="A26" s="32" t="s">
        <v>240</v>
      </c>
      <c r="B26" s="137">
        <v>40</v>
      </c>
      <c r="C26" s="137">
        <v>64</v>
      </c>
      <c r="D26" s="137">
        <v>11</v>
      </c>
      <c r="E26" s="137">
        <v>20</v>
      </c>
      <c r="F26" s="137">
        <v>58</v>
      </c>
      <c r="G26" s="137">
        <v>52</v>
      </c>
      <c r="H26" s="137"/>
      <c r="I26" s="137">
        <v>95</v>
      </c>
      <c r="J26" s="137">
        <v>52</v>
      </c>
      <c r="K26" s="137">
        <v>43</v>
      </c>
      <c r="L26" s="142"/>
      <c r="M26" s="137">
        <v>152</v>
      </c>
      <c r="N26" s="137">
        <v>81</v>
      </c>
      <c r="O26" s="137">
        <v>71</v>
      </c>
      <c r="P26" s="142"/>
      <c r="Q26" s="137">
        <v>11</v>
      </c>
      <c r="R26" s="137">
        <v>6</v>
      </c>
      <c r="S26" s="137">
        <v>5</v>
      </c>
      <c r="T26" s="142"/>
      <c r="U26" s="116">
        <v>29</v>
      </c>
      <c r="V26" s="145">
        <v>13</v>
      </c>
      <c r="W26" s="145">
        <v>16</v>
      </c>
      <c r="X26" s="142"/>
      <c r="Y26" s="137">
        <v>104</v>
      </c>
      <c r="Z26" s="137">
        <v>63</v>
      </c>
      <c r="AA26" s="137">
        <v>41</v>
      </c>
      <c r="AB26" s="142"/>
      <c r="AC26" s="116">
        <v>76</v>
      </c>
      <c r="AD26" s="145">
        <v>46</v>
      </c>
      <c r="AE26" s="145">
        <v>30</v>
      </c>
    </row>
    <row r="27" spans="1:31" ht="15" customHeight="1" x14ac:dyDescent="0.2">
      <c r="A27" s="32" t="s">
        <v>241</v>
      </c>
      <c r="B27" s="137">
        <v>54</v>
      </c>
      <c r="C27" s="137">
        <v>36</v>
      </c>
      <c r="D27" s="137">
        <v>2</v>
      </c>
      <c r="E27" s="137">
        <v>20</v>
      </c>
      <c r="F27" s="137">
        <v>119</v>
      </c>
      <c r="G27" s="137">
        <v>105</v>
      </c>
      <c r="H27" s="137"/>
      <c r="I27" s="137">
        <v>124</v>
      </c>
      <c r="J27" s="137">
        <v>70</v>
      </c>
      <c r="K27" s="137">
        <v>54</v>
      </c>
      <c r="L27" s="142"/>
      <c r="M27" s="137">
        <v>114</v>
      </c>
      <c r="N27" s="137">
        <v>51</v>
      </c>
      <c r="O27" s="137">
        <v>63</v>
      </c>
      <c r="P27" s="142"/>
      <c r="Q27" s="137">
        <v>2</v>
      </c>
      <c r="R27" s="137">
        <v>1</v>
      </c>
      <c r="S27" s="137">
        <v>1</v>
      </c>
      <c r="T27" s="142"/>
      <c r="U27" s="116">
        <v>29</v>
      </c>
      <c r="V27" s="145">
        <v>10</v>
      </c>
      <c r="W27" s="145">
        <v>19</v>
      </c>
      <c r="X27" s="142"/>
      <c r="Y27" s="137">
        <v>137</v>
      </c>
      <c r="Z27" s="137">
        <v>66</v>
      </c>
      <c r="AA27" s="137">
        <v>71</v>
      </c>
      <c r="AB27" s="142"/>
      <c r="AC27" s="116">
        <v>158</v>
      </c>
      <c r="AD27" s="145">
        <v>85</v>
      </c>
      <c r="AE27" s="145">
        <v>73</v>
      </c>
    </row>
    <row r="28" spans="1:31" ht="15" customHeight="1" x14ac:dyDescent="0.2">
      <c r="A28" s="32" t="s">
        <v>242</v>
      </c>
      <c r="B28" s="137">
        <v>58</v>
      </c>
      <c r="C28" s="137">
        <v>69</v>
      </c>
      <c r="D28" s="137">
        <v>0</v>
      </c>
      <c r="E28" s="137">
        <v>25</v>
      </c>
      <c r="F28" s="137">
        <v>49</v>
      </c>
      <c r="G28" s="137">
        <v>81</v>
      </c>
      <c r="H28" s="137"/>
      <c r="I28" s="137">
        <v>126</v>
      </c>
      <c r="J28" s="137">
        <v>72</v>
      </c>
      <c r="K28" s="137">
        <v>54</v>
      </c>
      <c r="L28" s="142"/>
      <c r="M28" s="137">
        <v>163</v>
      </c>
      <c r="N28" s="137">
        <v>82</v>
      </c>
      <c r="O28" s="137">
        <v>81</v>
      </c>
      <c r="P28" s="142"/>
      <c r="Q28" s="137">
        <v>0</v>
      </c>
      <c r="R28" s="137">
        <v>0</v>
      </c>
      <c r="S28" s="137">
        <v>0</v>
      </c>
      <c r="T28" s="142"/>
      <c r="U28" s="116">
        <v>106</v>
      </c>
      <c r="V28" s="145">
        <v>63</v>
      </c>
      <c r="W28" s="145">
        <v>43</v>
      </c>
      <c r="X28" s="142"/>
      <c r="Y28" s="137">
        <v>72</v>
      </c>
      <c r="Z28" s="137">
        <v>43</v>
      </c>
      <c r="AA28" s="137">
        <v>29</v>
      </c>
      <c r="AB28" s="142"/>
      <c r="AC28" s="116">
        <v>118</v>
      </c>
      <c r="AD28" s="145">
        <v>64</v>
      </c>
      <c r="AE28" s="145">
        <v>54</v>
      </c>
    </row>
    <row r="29" spans="1:31" ht="15" customHeight="1" x14ac:dyDescent="0.2">
      <c r="A29" s="32" t="s">
        <v>243</v>
      </c>
      <c r="B29" s="137">
        <v>157</v>
      </c>
      <c r="C29" s="137">
        <v>120</v>
      </c>
      <c r="D29" s="137">
        <v>8</v>
      </c>
      <c r="E29" s="137">
        <v>36</v>
      </c>
      <c r="F29" s="137">
        <v>147</v>
      </c>
      <c r="G29" s="137">
        <v>154</v>
      </c>
      <c r="H29" s="137"/>
      <c r="I29" s="137">
        <v>220</v>
      </c>
      <c r="J29" s="137">
        <v>119</v>
      </c>
      <c r="K29" s="137">
        <v>101</v>
      </c>
      <c r="L29" s="142"/>
      <c r="M29" s="137">
        <v>333</v>
      </c>
      <c r="N29" s="137">
        <v>169</v>
      </c>
      <c r="O29" s="137">
        <v>164</v>
      </c>
      <c r="P29" s="142"/>
      <c r="Q29" s="137">
        <v>20</v>
      </c>
      <c r="R29" s="137">
        <v>5</v>
      </c>
      <c r="S29" s="137">
        <v>15</v>
      </c>
      <c r="T29" s="142"/>
      <c r="U29" s="116">
        <v>55</v>
      </c>
      <c r="V29" s="145">
        <v>29</v>
      </c>
      <c r="W29" s="145">
        <v>26</v>
      </c>
      <c r="X29" s="142"/>
      <c r="Y29" s="137">
        <v>169</v>
      </c>
      <c r="Z29" s="137">
        <v>83</v>
      </c>
      <c r="AA29" s="137">
        <v>86</v>
      </c>
      <c r="AB29" s="142"/>
      <c r="AC29" s="116">
        <v>204</v>
      </c>
      <c r="AD29" s="145">
        <v>111</v>
      </c>
      <c r="AE29" s="145">
        <v>93</v>
      </c>
    </row>
    <row r="30" spans="1:31" ht="15" customHeight="1" x14ac:dyDescent="0.2">
      <c r="A30" s="32" t="s">
        <v>244</v>
      </c>
      <c r="B30" s="137">
        <v>27</v>
      </c>
      <c r="C30" s="137">
        <v>40</v>
      </c>
      <c r="D30" s="137">
        <v>1</v>
      </c>
      <c r="E30" s="137">
        <v>13</v>
      </c>
      <c r="F30" s="137">
        <v>107</v>
      </c>
      <c r="G30" s="137">
        <v>78</v>
      </c>
      <c r="H30" s="137"/>
      <c r="I30" s="137">
        <v>428</v>
      </c>
      <c r="J30" s="137">
        <v>142</v>
      </c>
      <c r="K30" s="137">
        <v>286</v>
      </c>
      <c r="L30" s="142"/>
      <c r="M30" s="137">
        <v>110</v>
      </c>
      <c r="N30" s="137">
        <v>37</v>
      </c>
      <c r="O30" s="137">
        <v>73</v>
      </c>
      <c r="P30" s="142"/>
      <c r="Q30" s="137">
        <v>1</v>
      </c>
      <c r="R30" s="137">
        <v>1</v>
      </c>
      <c r="S30" s="137">
        <v>0</v>
      </c>
      <c r="T30" s="142"/>
      <c r="U30" s="116">
        <v>20</v>
      </c>
      <c r="V30" s="145">
        <v>16</v>
      </c>
      <c r="W30" s="145">
        <v>4</v>
      </c>
      <c r="X30" s="142"/>
      <c r="Y30" s="137">
        <v>140</v>
      </c>
      <c r="Z30" s="137">
        <v>60</v>
      </c>
      <c r="AA30" s="137">
        <v>80</v>
      </c>
      <c r="AB30" s="142"/>
      <c r="AC30" s="116">
        <v>107</v>
      </c>
      <c r="AD30" s="145">
        <v>53</v>
      </c>
      <c r="AE30" s="145">
        <v>54</v>
      </c>
    </row>
    <row r="31" spans="1:31" ht="15" customHeight="1" x14ac:dyDescent="0.2">
      <c r="A31" s="32" t="s">
        <v>245</v>
      </c>
      <c r="B31" s="137">
        <v>71</v>
      </c>
      <c r="C31" s="137">
        <v>140</v>
      </c>
      <c r="D31" s="137">
        <v>50</v>
      </c>
      <c r="E31" s="137">
        <v>49</v>
      </c>
      <c r="F31" s="137">
        <v>83</v>
      </c>
      <c r="G31" s="137">
        <v>104</v>
      </c>
      <c r="H31" s="137"/>
      <c r="I31" s="137">
        <v>422</v>
      </c>
      <c r="J31" s="137">
        <v>232</v>
      </c>
      <c r="K31" s="137">
        <v>190</v>
      </c>
      <c r="L31" s="142"/>
      <c r="M31" s="137">
        <v>212</v>
      </c>
      <c r="N31" s="137">
        <v>125</v>
      </c>
      <c r="O31" s="137">
        <v>87</v>
      </c>
      <c r="P31" s="142"/>
      <c r="Q31" s="137">
        <v>57</v>
      </c>
      <c r="R31" s="137">
        <v>26</v>
      </c>
      <c r="S31" s="137">
        <v>31</v>
      </c>
      <c r="T31" s="142"/>
      <c r="U31" s="116">
        <v>84</v>
      </c>
      <c r="V31" s="145">
        <v>37</v>
      </c>
      <c r="W31" s="145">
        <v>47</v>
      </c>
      <c r="X31" s="142"/>
      <c r="Y31" s="137">
        <v>127</v>
      </c>
      <c r="Z31" s="137">
        <v>61</v>
      </c>
      <c r="AA31" s="137">
        <v>66</v>
      </c>
      <c r="AB31" s="142"/>
      <c r="AC31" s="116">
        <v>161</v>
      </c>
      <c r="AD31" s="145">
        <v>68</v>
      </c>
      <c r="AE31" s="145">
        <v>93</v>
      </c>
    </row>
    <row r="32" spans="1:31" ht="15" customHeight="1" x14ac:dyDescent="0.2">
      <c r="A32" s="32" t="s">
        <v>246</v>
      </c>
      <c r="B32" s="137">
        <v>79</v>
      </c>
      <c r="C32" s="137">
        <v>98</v>
      </c>
      <c r="D32" s="137">
        <v>2</v>
      </c>
      <c r="E32" s="137">
        <v>64</v>
      </c>
      <c r="F32" s="137">
        <v>144</v>
      </c>
      <c r="G32" s="137">
        <v>114</v>
      </c>
      <c r="H32" s="137"/>
      <c r="I32" s="137">
        <v>371</v>
      </c>
      <c r="J32" s="137">
        <v>231</v>
      </c>
      <c r="K32" s="137">
        <v>140</v>
      </c>
      <c r="L32" s="142"/>
      <c r="M32" s="137">
        <v>277</v>
      </c>
      <c r="N32" s="137">
        <v>158</v>
      </c>
      <c r="O32" s="137">
        <v>119</v>
      </c>
      <c r="P32" s="142"/>
      <c r="Q32" s="137">
        <v>2</v>
      </c>
      <c r="R32" s="137">
        <v>1</v>
      </c>
      <c r="S32" s="137">
        <v>1</v>
      </c>
      <c r="T32" s="142"/>
      <c r="U32" s="116">
        <v>66</v>
      </c>
      <c r="V32" s="145">
        <v>44</v>
      </c>
      <c r="W32" s="145">
        <v>22</v>
      </c>
      <c r="X32" s="142"/>
      <c r="Y32" s="137">
        <v>186</v>
      </c>
      <c r="Z32" s="137">
        <v>110</v>
      </c>
      <c r="AA32" s="137">
        <v>76</v>
      </c>
      <c r="AB32" s="142"/>
      <c r="AC32" s="116">
        <v>178</v>
      </c>
      <c r="AD32" s="145">
        <v>102</v>
      </c>
      <c r="AE32" s="145">
        <v>76</v>
      </c>
    </row>
    <row r="33" spans="1:36" ht="15" customHeight="1" x14ac:dyDescent="0.2">
      <c r="A33" s="32" t="s">
        <v>247</v>
      </c>
      <c r="B33" s="137">
        <v>33</v>
      </c>
      <c r="C33" s="137">
        <v>28</v>
      </c>
      <c r="D33" s="137">
        <v>0</v>
      </c>
      <c r="E33" s="137">
        <v>2</v>
      </c>
      <c r="F33" s="137">
        <v>100</v>
      </c>
      <c r="G33" s="137">
        <v>94</v>
      </c>
      <c r="H33" s="137"/>
      <c r="I33" s="137">
        <v>91</v>
      </c>
      <c r="J33" s="137">
        <v>56</v>
      </c>
      <c r="K33" s="137">
        <v>35</v>
      </c>
      <c r="L33" s="142"/>
      <c r="M33" s="137">
        <v>109</v>
      </c>
      <c r="N33" s="137">
        <v>66</v>
      </c>
      <c r="O33" s="137">
        <v>43</v>
      </c>
      <c r="P33" s="142"/>
      <c r="Q33" s="137">
        <v>0</v>
      </c>
      <c r="R33" s="137">
        <v>0</v>
      </c>
      <c r="S33" s="137">
        <v>0</v>
      </c>
      <c r="T33" s="142"/>
      <c r="U33" s="116">
        <v>5</v>
      </c>
      <c r="V33" s="145">
        <v>2</v>
      </c>
      <c r="W33" s="145">
        <v>3</v>
      </c>
      <c r="X33" s="142"/>
      <c r="Y33" s="137">
        <v>154</v>
      </c>
      <c r="Z33" s="137">
        <v>81</v>
      </c>
      <c r="AA33" s="137">
        <v>73</v>
      </c>
      <c r="AB33" s="142"/>
      <c r="AC33" s="116">
        <v>141</v>
      </c>
      <c r="AD33" s="145">
        <v>73</v>
      </c>
      <c r="AE33" s="145">
        <v>68</v>
      </c>
    </row>
    <row r="34" spans="1:36" ht="15" customHeight="1" x14ac:dyDescent="0.2">
      <c r="A34" s="32" t="s">
        <v>248</v>
      </c>
      <c r="B34" s="137">
        <v>65</v>
      </c>
      <c r="C34" s="137">
        <v>98</v>
      </c>
      <c r="D34" s="137">
        <v>4</v>
      </c>
      <c r="E34" s="137">
        <v>35</v>
      </c>
      <c r="F34" s="137">
        <v>126</v>
      </c>
      <c r="G34" s="137">
        <v>94</v>
      </c>
      <c r="H34" s="137"/>
      <c r="I34" s="137">
        <v>165</v>
      </c>
      <c r="J34" s="137">
        <v>92</v>
      </c>
      <c r="K34" s="137">
        <v>73</v>
      </c>
      <c r="L34" s="142"/>
      <c r="M34" s="137">
        <v>240</v>
      </c>
      <c r="N34" s="137">
        <v>128</v>
      </c>
      <c r="O34" s="137">
        <v>112</v>
      </c>
      <c r="P34" s="142"/>
      <c r="Q34" s="137">
        <v>9</v>
      </c>
      <c r="R34" s="137">
        <v>5</v>
      </c>
      <c r="S34" s="137">
        <v>4</v>
      </c>
      <c r="T34" s="142"/>
      <c r="U34" s="116">
        <v>39</v>
      </c>
      <c r="V34" s="145">
        <v>22</v>
      </c>
      <c r="W34" s="145">
        <v>17</v>
      </c>
      <c r="X34" s="142"/>
      <c r="Y34" s="137">
        <v>225</v>
      </c>
      <c r="Z34" s="137">
        <v>114</v>
      </c>
      <c r="AA34" s="137">
        <v>111</v>
      </c>
      <c r="AB34" s="142"/>
      <c r="AC34" s="116">
        <v>174</v>
      </c>
      <c r="AD34" s="145">
        <v>94</v>
      </c>
      <c r="AE34" s="145">
        <v>80</v>
      </c>
    </row>
    <row r="35" spans="1:36" ht="15" customHeight="1" x14ac:dyDescent="0.2">
      <c r="A35" s="32" t="s">
        <v>249</v>
      </c>
      <c r="B35" s="137">
        <v>27</v>
      </c>
      <c r="C35" s="137">
        <v>3</v>
      </c>
      <c r="D35" s="137">
        <v>0</v>
      </c>
      <c r="E35" s="137">
        <v>6</v>
      </c>
      <c r="F35" s="137">
        <v>18</v>
      </c>
      <c r="G35" s="137">
        <v>17</v>
      </c>
      <c r="H35" s="137"/>
      <c r="I35" s="137">
        <v>82</v>
      </c>
      <c r="J35" s="137">
        <v>43</v>
      </c>
      <c r="K35" s="137">
        <v>39</v>
      </c>
      <c r="L35" s="142"/>
      <c r="M35" s="137">
        <v>3</v>
      </c>
      <c r="N35" s="137">
        <v>2</v>
      </c>
      <c r="O35" s="137">
        <v>1</v>
      </c>
      <c r="P35" s="142"/>
      <c r="Q35" s="137">
        <v>0</v>
      </c>
      <c r="R35" s="137">
        <v>0</v>
      </c>
      <c r="S35" s="137">
        <v>0</v>
      </c>
      <c r="T35" s="142"/>
      <c r="U35" s="116">
        <v>13</v>
      </c>
      <c r="V35" s="145">
        <v>11</v>
      </c>
      <c r="W35" s="145">
        <v>2</v>
      </c>
      <c r="X35" s="142"/>
      <c r="Y35" s="137">
        <v>23</v>
      </c>
      <c r="Z35" s="137">
        <v>15</v>
      </c>
      <c r="AA35" s="137">
        <v>8</v>
      </c>
      <c r="AB35" s="142"/>
      <c r="AC35" s="116">
        <v>25</v>
      </c>
      <c r="AD35" s="145">
        <v>17</v>
      </c>
      <c r="AE35" s="145">
        <v>8</v>
      </c>
    </row>
    <row r="36" spans="1:36" ht="15" customHeight="1" x14ac:dyDescent="0.2">
      <c r="A36" s="32" t="s">
        <v>250</v>
      </c>
      <c r="B36" s="137">
        <v>189</v>
      </c>
      <c r="C36" s="137">
        <v>141</v>
      </c>
      <c r="D36" s="137">
        <v>5</v>
      </c>
      <c r="E36" s="137">
        <v>44</v>
      </c>
      <c r="F36" s="137">
        <v>221</v>
      </c>
      <c r="G36" s="137">
        <v>201</v>
      </c>
      <c r="H36" s="137"/>
      <c r="I36" s="137">
        <v>487</v>
      </c>
      <c r="J36" s="137">
        <v>283</v>
      </c>
      <c r="K36" s="137">
        <v>204</v>
      </c>
      <c r="L36" s="142"/>
      <c r="M36" s="137">
        <v>447</v>
      </c>
      <c r="N36" s="137">
        <v>244</v>
      </c>
      <c r="O36" s="137">
        <v>203</v>
      </c>
      <c r="P36" s="142"/>
      <c r="Q36" s="137">
        <v>5</v>
      </c>
      <c r="R36" s="137">
        <v>4</v>
      </c>
      <c r="S36" s="137">
        <v>1</v>
      </c>
      <c r="T36" s="142"/>
      <c r="U36" s="116">
        <v>82</v>
      </c>
      <c r="V36" s="145">
        <v>42</v>
      </c>
      <c r="W36" s="145">
        <v>40</v>
      </c>
      <c r="X36" s="142"/>
      <c r="Y36" s="137">
        <v>338</v>
      </c>
      <c r="Z36" s="137">
        <v>176</v>
      </c>
      <c r="AA36" s="137">
        <v>162</v>
      </c>
      <c r="AB36" s="142"/>
      <c r="AC36" s="116">
        <v>476</v>
      </c>
      <c r="AD36" s="145">
        <v>237</v>
      </c>
      <c r="AE36" s="145">
        <v>239</v>
      </c>
    </row>
    <row r="37" spans="1:36" ht="15" customHeight="1" x14ac:dyDescent="0.2">
      <c r="A37" s="32" t="s">
        <v>251</v>
      </c>
      <c r="B37" s="137">
        <v>150</v>
      </c>
      <c r="C37" s="137">
        <v>210</v>
      </c>
      <c r="D37" s="137">
        <v>103</v>
      </c>
      <c r="E37" s="137">
        <v>70</v>
      </c>
      <c r="F37" s="137">
        <v>177</v>
      </c>
      <c r="G37" s="137">
        <v>170</v>
      </c>
      <c r="H37" s="137"/>
      <c r="I37" s="137">
        <v>321</v>
      </c>
      <c r="J37" s="137">
        <v>187</v>
      </c>
      <c r="K37" s="137">
        <v>134</v>
      </c>
      <c r="L37" s="142"/>
      <c r="M37" s="137">
        <v>429</v>
      </c>
      <c r="N37" s="137">
        <v>238</v>
      </c>
      <c r="O37" s="137">
        <v>191</v>
      </c>
      <c r="P37" s="142"/>
      <c r="Q37" s="137">
        <v>25</v>
      </c>
      <c r="R37" s="137">
        <v>16</v>
      </c>
      <c r="S37" s="137">
        <v>9</v>
      </c>
      <c r="T37" s="142"/>
      <c r="U37" s="116">
        <v>129</v>
      </c>
      <c r="V37" s="145">
        <v>56</v>
      </c>
      <c r="W37" s="145">
        <v>73</v>
      </c>
      <c r="X37" s="142"/>
      <c r="Y37" s="137">
        <v>264</v>
      </c>
      <c r="Z37" s="137">
        <v>137</v>
      </c>
      <c r="AA37" s="137">
        <v>127</v>
      </c>
      <c r="AB37" s="142"/>
      <c r="AC37" s="116">
        <v>253</v>
      </c>
      <c r="AD37" s="145">
        <v>151</v>
      </c>
      <c r="AE37" s="145">
        <v>102</v>
      </c>
    </row>
    <row r="38" spans="1:36" ht="15" customHeight="1" thickBot="1" x14ac:dyDescent="0.25">
      <c r="A38" s="183" t="s">
        <v>252</v>
      </c>
      <c r="B38" s="233">
        <v>24</v>
      </c>
      <c r="C38" s="233">
        <v>42</v>
      </c>
      <c r="D38" s="233">
        <v>12</v>
      </c>
      <c r="E38" s="233">
        <v>7</v>
      </c>
      <c r="F38" s="233">
        <v>40</v>
      </c>
      <c r="G38" s="233">
        <v>56</v>
      </c>
      <c r="H38" s="233"/>
      <c r="I38" s="233">
        <v>46</v>
      </c>
      <c r="J38" s="233">
        <v>26</v>
      </c>
      <c r="K38" s="233">
        <v>20</v>
      </c>
      <c r="L38" s="237"/>
      <c r="M38" s="233">
        <v>57</v>
      </c>
      <c r="N38" s="233">
        <v>26</v>
      </c>
      <c r="O38" s="233">
        <v>31</v>
      </c>
      <c r="P38" s="237"/>
      <c r="Q38" s="233">
        <v>13</v>
      </c>
      <c r="R38" s="233">
        <v>7</v>
      </c>
      <c r="S38" s="233">
        <v>6</v>
      </c>
      <c r="T38" s="237"/>
      <c r="U38" s="159">
        <v>11</v>
      </c>
      <c r="V38" s="238">
        <v>5</v>
      </c>
      <c r="W38" s="238">
        <v>6</v>
      </c>
      <c r="X38" s="237"/>
      <c r="Y38" s="233">
        <v>54</v>
      </c>
      <c r="Z38" s="233">
        <v>25</v>
      </c>
      <c r="AA38" s="233">
        <v>29</v>
      </c>
      <c r="AB38" s="237"/>
      <c r="AC38" s="159">
        <v>109</v>
      </c>
      <c r="AD38" s="238">
        <v>52</v>
      </c>
      <c r="AE38" s="238">
        <v>57</v>
      </c>
    </row>
    <row r="39" spans="1:36" s="44" customFormat="1" ht="15" customHeight="1" x14ac:dyDescent="0.25">
      <c r="A39" s="71" t="s">
        <v>494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3" customFormat="1" ht="15" customHeight="1" x14ac:dyDescent="0.2">
      <c r="A40" s="33" t="s">
        <v>253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X40" s="44"/>
      <c r="Y40" s="44"/>
      <c r="Z40" s="44"/>
      <c r="AA40" s="44"/>
      <c r="AB40" s="44"/>
      <c r="AC40" s="44"/>
    </row>
  </sheetData>
  <mergeCells count="3">
    <mergeCell ref="AG2:AG3"/>
    <mergeCell ref="A7:A9"/>
    <mergeCell ref="B7:G8"/>
  </mergeCells>
  <hyperlinks>
    <hyperlink ref="AG2" location="INDICE!A1" display="INDICE" xr:uid="{00000000-0004-0000-3D00-000000000000}"/>
    <hyperlink ref="AG2:AG3" location="Contenido!A1" display="Contenido" xr:uid="{D45B550C-7F48-4F35-B641-B1166F665DE1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7">
    <tabColor rgb="FFF2DAB1"/>
    <pageSetUpPr fitToPage="1"/>
  </sheetPr>
  <dimension ref="A1:AT23"/>
  <sheetViews>
    <sheetView showGridLines="0" topLeftCell="K1" zoomScaleNormal="100" zoomScaleSheetLayoutView="100" workbookViewId="0">
      <selection activeCell="AR2" sqref="AR2:AR3"/>
    </sheetView>
  </sheetViews>
  <sheetFormatPr baseColWidth="10" defaultColWidth="11.42578125" defaultRowHeight="15" customHeight="1" x14ac:dyDescent="0.2"/>
  <cols>
    <col min="1" max="1" width="32.85546875" style="1" customWidth="1"/>
    <col min="2" max="7" width="5.28515625" style="1" customWidth="1"/>
    <col min="8" max="8" width="1.7109375" style="1" customWidth="1"/>
    <col min="9" max="14" width="5.28515625" style="1" customWidth="1"/>
    <col min="15" max="15" width="1.7109375" style="1" customWidth="1"/>
    <col min="16" max="21" width="5.28515625" style="1" customWidth="1"/>
    <col min="22" max="22" width="1.7109375" style="1" customWidth="1"/>
    <col min="23" max="28" width="5.28515625" style="1" customWidth="1"/>
    <col min="29" max="29" width="1.7109375" style="1" customWidth="1"/>
    <col min="30" max="35" width="5.28515625" style="1" customWidth="1"/>
    <col min="36" max="36" width="1.7109375" style="1" customWidth="1"/>
    <col min="37" max="42" width="5.28515625" style="1" customWidth="1"/>
    <col min="43" max="80" width="10.7109375" style="2" customWidth="1"/>
    <col min="81" max="16384" width="11.42578125" style="2"/>
  </cols>
  <sheetData>
    <row r="1" spans="1:46" ht="15" customHeight="1" x14ac:dyDescent="0.2">
      <c r="A1" s="156" t="s">
        <v>254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T1" s="16"/>
    </row>
    <row r="2" spans="1:46" ht="15" customHeight="1" x14ac:dyDescent="0.2">
      <c r="A2" s="160" t="s">
        <v>255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R2" s="281" t="s">
        <v>0</v>
      </c>
      <c r="AT2" s="16"/>
    </row>
    <row r="3" spans="1:46" ht="15" customHeight="1" x14ac:dyDescent="0.2">
      <c r="A3" s="160" t="s">
        <v>193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R3" s="281"/>
      <c r="AT3" s="16"/>
    </row>
    <row r="4" spans="1:46" ht="15" customHeight="1" x14ac:dyDescent="0.2">
      <c r="A4" s="160" t="s">
        <v>194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R4" s="39"/>
      <c r="AT4" s="16"/>
    </row>
    <row r="5" spans="1:46" ht="15" customHeight="1" x14ac:dyDescent="0.2">
      <c r="A5" s="160" t="s">
        <v>195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R5" s="39"/>
      <c r="AT5" s="16"/>
    </row>
    <row r="6" spans="1:46" ht="41.25" customHeight="1" x14ac:dyDescent="0.2">
      <c r="A6" s="303" t="s">
        <v>196</v>
      </c>
      <c r="B6" s="162" t="s">
        <v>256</v>
      </c>
      <c r="C6" s="162"/>
      <c r="D6" s="162"/>
      <c r="E6" s="162"/>
      <c r="F6" s="162"/>
      <c r="G6" s="162"/>
      <c r="H6" s="81"/>
      <c r="I6" s="162" t="s">
        <v>257</v>
      </c>
      <c r="J6" s="162"/>
      <c r="K6" s="162"/>
      <c r="L6" s="162"/>
      <c r="M6" s="162"/>
      <c r="N6" s="162"/>
      <c r="O6" s="81"/>
      <c r="P6" s="162" t="s">
        <v>258</v>
      </c>
      <c r="Q6" s="162"/>
      <c r="R6" s="162"/>
      <c r="S6" s="162"/>
      <c r="T6" s="162"/>
      <c r="U6" s="162"/>
      <c r="V6" s="81"/>
      <c r="W6" s="162" t="s">
        <v>259</v>
      </c>
      <c r="X6" s="162"/>
      <c r="Y6" s="162"/>
      <c r="Z6" s="162"/>
      <c r="AA6" s="162"/>
      <c r="AB6" s="162"/>
      <c r="AC6" s="81"/>
      <c r="AD6" s="162" t="s">
        <v>260</v>
      </c>
      <c r="AE6" s="162"/>
      <c r="AF6" s="162"/>
      <c r="AG6" s="162"/>
      <c r="AH6" s="162"/>
      <c r="AI6" s="162"/>
      <c r="AJ6" s="81"/>
      <c r="AK6" s="162" t="s">
        <v>15</v>
      </c>
      <c r="AL6" s="162"/>
      <c r="AM6" s="162"/>
      <c r="AN6" s="162"/>
      <c r="AO6" s="162"/>
      <c r="AP6" s="162"/>
      <c r="AT6" s="16"/>
    </row>
    <row r="7" spans="1:46" ht="21" customHeight="1" x14ac:dyDescent="0.2">
      <c r="A7" s="303"/>
      <c r="B7" s="82">
        <v>2018</v>
      </c>
      <c r="C7" s="83">
        <v>2019</v>
      </c>
      <c r="D7" s="83">
        <v>2020</v>
      </c>
      <c r="E7" s="83">
        <v>2021</v>
      </c>
      <c r="F7" s="82">
        <v>2022</v>
      </c>
      <c r="G7" s="83">
        <v>2023</v>
      </c>
      <c r="H7" s="83"/>
      <c r="I7" s="82">
        <v>2018</v>
      </c>
      <c r="J7" s="83">
        <v>2019</v>
      </c>
      <c r="K7" s="83">
        <v>2020</v>
      </c>
      <c r="L7" s="83">
        <v>2021</v>
      </c>
      <c r="M7" s="82">
        <v>2022</v>
      </c>
      <c r="N7" s="83">
        <v>2023</v>
      </c>
      <c r="O7" s="83"/>
      <c r="P7" s="82">
        <v>2018</v>
      </c>
      <c r="Q7" s="83">
        <v>2019</v>
      </c>
      <c r="R7" s="83">
        <v>2020</v>
      </c>
      <c r="S7" s="83">
        <v>2021</v>
      </c>
      <c r="T7" s="82">
        <v>2022</v>
      </c>
      <c r="U7" s="83">
        <v>2023</v>
      </c>
      <c r="V7" s="83"/>
      <c r="W7" s="82">
        <v>2018</v>
      </c>
      <c r="X7" s="83">
        <v>2019</v>
      </c>
      <c r="Y7" s="83">
        <v>2020</v>
      </c>
      <c r="Z7" s="83">
        <v>2021</v>
      </c>
      <c r="AA7" s="82">
        <v>2022</v>
      </c>
      <c r="AB7" s="83">
        <v>2023</v>
      </c>
      <c r="AC7" s="83"/>
      <c r="AD7" s="82">
        <v>2018</v>
      </c>
      <c r="AE7" s="83">
        <v>2019</v>
      </c>
      <c r="AF7" s="83">
        <v>2020</v>
      </c>
      <c r="AG7" s="83">
        <v>2021</v>
      </c>
      <c r="AH7" s="82">
        <v>2022</v>
      </c>
      <c r="AI7" s="83">
        <v>2023</v>
      </c>
      <c r="AJ7" s="83"/>
      <c r="AK7" s="82">
        <v>2018</v>
      </c>
      <c r="AL7" s="83">
        <v>2019</v>
      </c>
      <c r="AM7" s="83">
        <v>2020</v>
      </c>
      <c r="AN7" s="83">
        <v>2021</v>
      </c>
      <c r="AO7" s="82">
        <v>2022</v>
      </c>
      <c r="AP7" s="83">
        <v>2023</v>
      </c>
    </row>
    <row r="8" spans="1:46" ht="12.75" x14ac:dyDescent="0.2">
      <c r="A8" s="67"/>
      <c r="B8" s="68"/>
      <c r="C8" s="69"/>
      <c r="D8" s="69"/>
      <c r="E8" s="69"/>
      <c r="F8" s="69"/>
      <c r="G8" s="69"/>
      <c r="H8" s="68"/>
      <c r="I8" s="69"/>
      <c r="J8" s="69"/>
      <c r="K8" s="68"/>
      <c r="L8" s="69"/>
      <c r="M8" s="69"/>
      <c r="N8" s="69"/>
      <c r="O8" s="69"/>
      <c r="P8" s="69"/>
      <c r="Q8" s="68"/>
      <c r="R8" s="69"/>
      <c r="S8" s="69"/>
      <c r="T8" s="69"/>
      <c r="U8" s="69"/>
      <c r="V8" s="68"/>
      <c r="W8" s="69"/>
      <c r="X8" s="69"/>
      <c r="Y8" s="69"/>
      <c r="Z8" s="68"/>
      <c r="AA8" s="69"/>
      <c r="AB8" s="69"/>
      <c r="AC8" s="69"/>
      <c r="AD8" s="2"/>
      <c r="AE8" s="2"/>
      <c r="AF8" s="2"/>
      <c r="AG8" s="2"/>
      <c r="AH8" s="69"/>
      <c r="AI8" s="69"/>
      <c r="AJ8" s="2"/>
      <c r="AK8" s="2"/>
      <c r="AL8" s="2"/>
      <c r="AM8" s="2"/>
      <c r="AN8" s="2"/>
      <c r="AO8" s="69"/>
      <c r="AP8" s="69"/>
    </row>
    <row r="9" spans="1:46" ht="15" customHeight="1" x14ac:dyDescent="0.2">
      <c r="A9" s="3" t="s">
        <v>35</v>
      </c>
      <c r="B9" s="84">
        <f>SUM(B10:B21)</f>
        <v>114</v>
      </c>
      <c r="C9" s="84">
        <f>SUM(C10:C21)</f>
        <v>233</v>
      </c>
      <c r="D9" s="84">
        <f>SUM(D10:D21)</f>
        <v>39</v>
      </c>
      <c r="E9" s="84">
        <f>SUM(E10:E21)</f>
        <v>139</v>
      </c>
      <c r="F9" s="84">
        <f t="shared" ref="F9:G9" si="0">SUM(F10:F21)</f>
        <v>192</v>
      </c>
      <c r="G9" s="84">
        <f t="shared" si="0"/>
        <v>170</v>
      </c>
      <c r="H9" s="84"/>
      <c r="I9" s="84">
        <f>SUM(I10:I21)</f>
        <v>267</v>
      </c>
      <c r="J9" s="84">
        <f>SUM(J10:J21)</f>
        <v>627</v>
      </c>
      <c r="K9" s="84">
        <f>SUM(K10:K21)</f>
        <v>131</v>
      </c>
      <c r="L9" s="84">
        <f>SUM(L10:L21)</f>
        <v>285</v>
      </c>
      <c r="M9" s="84">
        <f t="shared" ref="M9:N9" si="1">SUM(M10:M21)</f>
        <v>523</v>
      </c>
      <c r="N9" s="84">
        <f t="shared" si="1"/>
        <v>508</v>
      </c>
      <c r="O9" s="84"/>
      <c r="P9" s="84">
        <f>SUM(P10:P21)</f>
        <v>0</v>
      </c>
      <c r="Q9" s="84">
        <f>SUM(Q10:Q21)</f>
        <v>0</v>
      </c>
      <c r="R9" s="84">
        <f>SUM(R10:R21)</f>
        <v>18</v>
      </c>
      <c r="S9" s="84">
        <f>SUM(S10:S21)</f>
        <v>101</v>
      </c>
      <c r="T9" s="84">
        <f t="shared" ref="T9:U9" si="2">SUM(T10:T21)</f>
        <v>280</v>
      </c>
      <c r="U9" s="84">
        <f t="shared" si="2"/>
        <v>257</v>
      </c>
      <c r="V9" s="84"/>
      <c r="W9" s="84">
        <f>SUM(W10:W21)</f>
        <v>243</v>
      </c>
      <c r="X9" s="84">
        <f>SUM(X10:X21)</f>
        <v>438</v>
      </c>
      <c r="Y9" s="84">
        <f>SUM(Y10:Y21)</f>
        <v>123</v>
      </c>
      <c r="Z9" s="84">
        <f>SUM(Z10:Z21)</f>
        <v>255</v>
      </c>
      <c r="AA9" s="84">
        <f t="shared" ref="AA9:AB9" si="3">SUM(AA10:AA21)</f>
        <v>247</v>
      </c>
      <c r="AB9" s="84">
        <f t="shared" si="3"/>
        <v>345</v>
      </c>
      <c r="AC9" s="84"/>
      <c r="AD9" s="84">
        <f>SUM(AD10:AD21)</f>
        <v>11</v>
      </c>
      <c r="AE9" s="84">
        <f>SUM(AE10:AE21)</f>
        <v>11</v>
      </c>
      <c r="AF9" s="84">
        <f>SUM(AF10:AF21)</f>
        <v>3</v>
      </c>
      <c r="AG9" s="84">
        <f>SUM(AG10:AG21)</f>
        <v>20</v>
      </c>
      <c r="AH9" s="84">
        <f t="shared" ref="AH9:AI9" si="4">SUM(AH10:AH21)</f>
        <v>8</v>
      </c>
      <c r="AI9" s="84">
        <f t="shared" si="4"/>
        <v>9</v>
      </c>
      <c r="AJ9" s="84"/>
      <c r="AK9" s="84">
        <f>SUM(AK10:AK21)</f>
        <v>68</v>
      </c>
      <c r="AL9" s="84">
        <f t="shared" ref="AL9:AP9" si="5">SUM(AL10:AL21)</f>
        <v>90</v>
      </c>
      <c r="AM9" s="84">
        <f t="shared" si="5"/>
        <v>48</v>
      </c>
      <c r="AN9" s="84">
        <f t="shared" si="5"/>
        <v>15</v>
      </c>
      <c r="AO9" s="84">
        <f t="shared" si="5"/>
        <v>80</v>
      </c>
      <c r="AP9" s="84">
        <f t="shared" si="5"/>
        <v>72</v>
      </c>
    </row>
    <row r="10" spans="1:46" ht="15" customHeight="1" x14ac:dyDescent="0.2">
      <c r="A10" s="32" t="s">
        <v>200</v>
      </c>
      <c r="B10" s="85">
        <v>4</v>
      </c>
      <c r="C10" s="85">
        <v>6</v>
      </c>
      <c r="D10" s="85">
        <v>3</v>
      </c>
      <c r="E10" s="85">
        <v>1</v>
      </c>
      <c r="F10" s="85">
        <v>4</v>
      </c>
      <c r="G10" s="85">
        <v>8</v>
      </c>
      <c r="H10" s="85"/>
      <c r="I10" s="85">
        <v>22</v>
      </c>
      <c r="J10" s="85">
        <v>33</v>
      </c>
      <c r="K10" s="85">
        <v>5</v>
      </c>
      <c r="L10" s="85">
        <v>18</v>
      </c>
      <c r="M10" s="85">
        <v>29</v>
      </c>
      <c r="N10" s="85">
        <v>17</v>
      </c>
      <c r="O10" s="85"/>
      <c r="P10" s="85" t="s">
        <v>261</v>
      </c>
      <c r="Q10" s="85" t="s">
        <v>261</v>
      </c>
      <c r="R10" s="85">
        <v>1</v>
      </c>
      <c r="S10" s="85">
        <v>0</v>
      </c>
      <c r="T10" s="85">
        <v>4</v>
      </c>
      <c r="U10" s="85">
        <v>2</v>
      </c>
      <c r="V10" s="85"/>
      <c r="W10" s="85">
        <v>0</v>
      </c>
      <c r="X10" s="85">
        <v>0</v>
      </c>
      <c r="Y10" s="85">
        <v>0</v>
      </c>
      <c r="Z10" s="85">
        <v>0</v>
      </c>
      <c r="AA10" s="85">
        <v>0</v>
      </c>
      <c r="AB10" s="85">
        <v>0</v>
      </c>
      <c r="AC10" s="115"/>
      <c r="AD10" s="85">
        <v>0</v>
      </c>
      <c r="AE10" s="85">
        <v>0</v>
      </c>
      <c r="AF10" s="85">
        <v>0</v>
      </c>
      <c r="AG10" s="85">
        <v>0</v>
      </c>
      <c r="AH10" s="85">
        <v>0</v>
      </c>
      <c r="AI10" s="85">
        <v>0</v>
      </c>
      <c r="AJ10" s="85"/>
      <c r="AK10" s="85">
        <v>2</v>
      </c>
      <c r="AL10" s="85">
        <v>3</v>
      </c>
      <c r="AM10" s="85">
        <v>1</v>
      </c>
      <c r="AN10" s="116">
        <v>0</v>
      </c>
      <c r="AO10" s="85">
        <v>10</v>
      </c>
      <c r="AP10" s="85">
        <v>0</v>
      </c>
    </row>
    <row r="11" spans="1:46" ht="15" customHeight="1" x14ac:dyDescent="0.2">
      <c r="A11" s="32" t="s">
        <v>201</v>
      </c>
      <c r="B11" s="85">
        <v>29</v>
      </c>
      <c r="C11" s="85">
        <v>74</v>
      </c>
      <c r="D11" s="85">
        <v>17</v>
      </c>
      <c r="E11" s="85">
        <v>32</v>
      </c>
      <c r="F11" s="85">
        <v>47</v>
      </c>
      <c r="G11" s="85">
        <v>38</v>
      </c>
      <c r="H11" s="85"/>
      <c r="I11" s="85">
        <v>94</v>
      </c>
      <c r="J11" s="85">
        <v>287</v>
      </c>
      <c r="K11" s="85">
        <v>59</v>
      </c>
      <c r="L11" s="85">
        <v>94</v>
      </c>
      <c r="M11" s="85">
        <v>177</v>
      </c>
      <c r="N11" s="85">
        <v>176</v>
      </c>
      <c r="O11" s="85"/>
      <c r="P11" s="85" t="s">
        <v>261</v>
      </c>
      <c r="Q11" s="85" t="s">
        <v>261</v>
      </c>
      <c r="R11" s="85">
        <v>3</v>
      </c>
      <c r="S11" s="85">
        <v>11</v>
      </c>
      <c r="T11" s="85">
        <v>41</v>
      </c>
      <c r="U11" s="85">
        <v>38</v>
      </c>
      <c r="V11" s="85"/>
      <c r="W11" s="85">
        <v>45</v>
      </c>
      <c r="X11" s="85">
        <v>51</v>
      </c>
      <c r="Y11" s="85">
        <v>18</v>
      </c>
      <c r="Z11" s="85">
        <v>20</v>
      </c>
      <c r="AA11" s="85">
        <v>29</v>
      </c>
      <c r="AB11" s="85">
        <v>20</v>
      </c>
      <c r="AC11" s="115"/>
      <c r="AD11" s="85">
        <v>2</v>
      </c>
      <c r="AE11" s="85">
        <v>2</v>
      </c>
      <c r="AF11" s="85">
        <v>1</v>
      </c>
      <c r="AG11" s="85">
        <v>1</v>
      </c>
      <c r="AH11" s="85">
        <v>0</v>
      </c>
      <c r="AI11" s="85">
        <v>0</v>
      </c>
      <c r="AJ11" s="85"/>
      <c r="AK11" s="85">
        <v>19</v>
      </c>
      <c r="AL11" s="85">
        <v>26</v>
      </c>
      <c r="AM11" s="85">
        <v>6</v>
      </c>
      <c r="AN11" s="116">
        <v>2</v>
      </c>
      <c r="AO11" s="85">
        <v>12</v>
      </c>
      <c r="AP11" s="85">
        <v>9</v>
      </c>
    </row>
    <row r="12" spans="1:46" ht="15" customHeight="1" x14ac:dyDescent="0.2">
      <c r="A12" s="32" t="s">
        <v>202</v>
      </c>
      <c r="B12" s="85">
        <v>0</v>
      </c>
      <c r="C12" s="85">
        <v>0</v>
      </c>
      <c r="D12" s="85">
        <v>0</v>
      </c>
      <c r="E12" s="85">
        <v>0</v>
      </c>
      <c r="F12" s="85">
        <v>0</v>
      </c>
      <c r="G12" s="85">
        <v>0</v>
      </c>
      <c r="H12" s="85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  <c r="O12" s="85"/>
      <c r="P12" s="85" t="s">
        <v>261</v>
      </c>
      <c r="Q12" s="85" t="s">
        <v>261</v>
      </c>
      <c r="R12" s="85">
        <v>0</v>
      </c>
      <c r="S12" s="85">
        <v>0</v>
      </c>
      <c r="T12" s="85">
        <v>0</v>
      </c>
      <c r="U12" s="85">
        <v>0</v>
      </c>
      <c r="V12" s="85"/>
      <c r="W12" s="85">
        <v>2</v>
      </c>
      <c r="X12" s="85">
        <v>0</v>
      </c>
      <c r="Y12" s="85">
        <v>0</v>
      </c>
      <c r="Z12" s="85">
        <v>0</v>
      </c>
      <c r="AA12" s="85">
        <v>0</v>
      </c>
      <c r="AB12" s="85">
        <v>0</v>
      </c>
      <c r="AC12" s="115"/>
      <c r="AD12" s="85">
        <v>0</v>
      </c>
      <c r="AE12" s="85">
        <v>0</v>
      </c>
      <c r="AF12" s="85">
        <v>0</v>
      </c>
      <c r="AG12" s="85">
        <v>0</v>
      </c>
      <c r="AH12" s="85">
        <v>0</v>
      </c>
      <c r="AI12" s="85">
        <v>0</v>
      </c>
      <c r="AJ12" s="85"/>
      <c r="AK12" s="85">
        <v>0</v>
      </c>
      <c r="AL12" s="85">
        <v>0</v>
      </c>
      <c r="AM12" s="85">
        <v>0</v>
      </c>
      <c r="AN12" s="116">
        <v>0</v>
      </c>
      <c r="AO12" s="85">
        <v>0</v>
      </c>
      <c r="AP12" s="85">
        <v>0</v>
      </c>
    </row>
    <row r="13" spans="1:46" ht="15" customHeight="1" x14ac:dyDescent="0.2">
      <c r="A13" s="32" t="s">
        <v>203</v>
      </c>
      <c r="B13" s="85">
        <v>53</v>
      </c>
      <c r="C13" s="85">
        <v>127</v>
      </c>
      <c r="D13" s="85">
        <v>16</v>
      </c>
      <c r="E13" s="85">
        <v>100</v>
      </c>
      <c r="F13" s="85">
        <v>126</v>
      </c>
      <c r="G13" s="85">
        <v>117</v>
      </c>
      <c r="H13" s="85"/>
      <c r="I13" s="85">
        <v>127</v>
      </c>
      <c r="J13" s="85">
        <v>264</v>
      </c>
      <c r="K13" s="85">
        <v>61</v>
      </c>
      <c r="L13" s="85">
        <v>160</v>
      </c>
      <c r="M13" s="85">
        <v>308</v>
      </c>
      <c r="N13" s="85">
        <v>288</v>
      </c>
      <c r="O13" s="85"/>
      <c r="P13" s="85" t="s">
        <v>261</v>
      </c>
      <c r="Q13" s="85" t="s">
        <v>261</v>
      </c>
      <c r="R13" s="85">
        <v>9</v>
      </c>
      <c r="S13" s="85">
        <v>75</v>
      </c>
      <c r="T13" s="85">
        <v>223</v>
      </c>
      <c r="U13" s="85">
        <v>205</v>
      </c>
      <c r="V13" s="85"/>
      <c r="W13" s="85">
        <v>158</v>
      </c>
      <c r="X13" s="85">
        <v>327</v>
      </c>
      <c r="Y13" s="85">
        <v>99</v>
      </c>
      <c r="Z13" s="85">
        <v>217</v>
      </c>
      <c r="AA13" s="85">
        <v>200</v>
      </c>
      <c r="AB13" s="85">
        <v>285</v>
      </c>
      <c r="AC13" s="115"/>
      <c r="AD13" s="85">
        <v>7</v>
      </c>
      <c r="AE13" s="85">
        <v>6</v>
      </c>
      <c r="AF13" s="85">
        <v>2</v>
      </c>
      <c r="AG13" s="85">
        <v>16</v>
      </c>
      <c r="AH13" s="85">
        <v>7</v>
      </c>
      <c r="AI13" s="85">
        <v>8</v>
      </c>
      <c r="AJ13" s="85"/>
      <c r="AK13" s="85">
        <v>25</v>
      </c>
      <c r="AL13" s="85">
        <v>51</v>
      </c>
      <c r="AM13" s="85">
        <v>39</v>
      </c>
      <c r="AN13" s="116">
        <v>12</v>
      </c>
      <c r="AO13" s="85">
        <v>58</v>
      </c>
      <c r="AP13" s="85">
        <v>53</v>
      </c>
    </row>
    <row r="14" spans="1:46" ht="15" customHeight="1" x14ac:dyDescent="0.2">
      <c r="A14" s="32" t="s">
        <v>262</v>
      </c>
      <c r="B14" s="85">
        <v>0</v>
      </c>
      <c r="C14" s="85">
        <v>2</v>
      </c>
      <c r="D14" s="85">
        <v>1</v>
      </c>
      <c r="E14" s="85">
        <v>0</v>
      </c>
      <c r="F14" s="85">
        <v>1</v>
      </c>
      <c r="G14" s="85">
        <v>0</v>
      </c>
      <c r="H14" s="85"/>
      <c r="I14" s="85">
        <v>0</v>
      </c>
      <c r="J14" s="85">
        <v>0</v>
      </c>
      <c r="K14" s="85">
        <v>1</v>
      </c>
      <c r="L14" s="85">
        <v>0</v>
      </c>
      <c r="M14" s="85">
        <v>1</v>
      </c>
      <c r="N14" s="85">
        <v>0</v>
      </c>
      <c r="O14" s="85"/>
      <c r="P14" s="85" t="s">
        <v>261</v>
      </c>
      <c r="Q14" s="85" t="s">
        <v>261</v>
      </c>
      <c r="R14" s="85">
        <v>0</v>
      </c>
      <c r="S14" s="85">
        <v>0</v>
      </c>
      <c r="T14" s="85">
        <v>0</v>
      </c>
      <c r="U14" s="85">
        <v>0</v>
      </c>
      <c r="V14" s="85"/>
      <c r="W14" s="85">
        <v>1</v>
      </c>
      <c r="X14" s="85">
        <v>2</v>
      </c>
      <c r="Y14" s="85">
        <v>0</v>
      </c>
      <c r="Z14" s="85">
        <v>0</v>
      </c>
      <c r="AA14" s="85">
        <v>2</v>
      </c>
      <c r="AB14" s="85">
        <v>0</v>
      </c>
      <c r="AC14" s="115"/>
      <c r="AD14" s="85">
        <v>1</v>
      </c>
      <c r="AE14" s="85">
        <v>0</v>
      </c>
      <c r="AF14" s="85">
        <v>0</v>
      </c>
      <c r="AG14" s="85">
        <v>0</v>
      </c>
      <c r="AH14" s="85">
        <v>0</v>
      </c>
      <c r="AI14" s="85">
        <v>0</v>
      </c>
      <c r="AJ14" s="85"/>
      <c r="AK14" s="85">
        <v>1</v>
      </c>
      <c r="AL14" s="85">
        <v>3</v>
      </c>
      <c r="AM14" s="85">
        <v>0</v>
      </c>
      <c r="AN14" s="116">
        <v>0</v>
      </c>
      <c r="AO14" s="85">
        <v>0</v>
      </c>
      <c r="AP14" s="85">
        <v>0</v>
      </c>
    </row>
    <row r="15" spans="1:46" ht="15" customHeight="1" x14ac:dyDescent="0.2">
      <c r="A15" s="32" t="s">
        <v>205</v>
      </c>
      <c r="B15" s="85">
        <v>0</v>
      </c>
      <c r="C15" s="85">
        <v>5</v>
      </c>
      <c r="D15" s="85">
        <v>0</v>
      </c>
      <c r="E15" s="85">
        <v>0</v>
      </c>
      <c r="F15" s="85">
        <v>0</v>
      </c>
      <c r="G15" s="85">
        <v>0</v>
      </c>
      <c r="H15" s="85"/>
      <c r="I15" s="85">
        <v>0</v>
      </c>
      <c r="J15" s="85">
        <v>2</v>
      </c>
      <c r="K15" s="85">
        <v>0</v>
      </c>
      <c r="L15" s="85">
        <v>0</v>
      </c>
      <c r="M15" s="85">
        <v>0</v>
      </c>
      <c r="N15" s="85">
        <v>0</v>
      </c>
      <c r="O15" s="85"/>
      <c r="P15" s="85" t="s">
        <v>261</v>
      </c>
      <c r="Q15" s="85" t="s">
        <v>261</v>
      </c>
      <c r="R15" s="85">
        <v>0</v>
      </c>
      <c r="S15" s="85">
        <v>0</v>
      </c>
      <c r="T15" s="85">
        <v>1</v>
      </c>
      <c r="U15" s="85">
        <v>0</v>
      </c>
      <c r="V15" s="85"/>
      <c r="W15" s="85">
        <v>0</v>
      </c>
      <c r="X15" s="85">
        <v>9</v>
      </c>
      <c r="Y15" s="85">
        <v>0</v>
      </c>
      <c r="Z15" s="85">
        <v>0</v>
      </c>
      <c r="AA15" s="85">
        <v>4</v>
      </c>
      <c r="AB15" s="85">
        <v>2</v>
      </c>
      <c r="AC15" s="115"/>
      <c r="AD15" s="85">
        <v>0</v>
      </c>
      <c r="AE15" s="85">
        <v>0</v>
      </c>
      <c r="AF15" s="85">
        <v>0</v>
      </c>
      <c r="AG15" s="85">
        <v>1</v>
      </c>
      <c r="AH15" s="85">
        <v>0</v>
      </c>
      <c r="AI15" s="85">
        <v>0</v>
      </c>
      <c r="AJ15" s="85"/>
      <c r="AK15" s="85">
        <v>0</v>
      </c>
      <c r="AL15" s="85">
        <v>1</v>
      </c>
      <c r="AM15" s="85">
        <v>0</v>
      </c>
      <c r="AN15" s="116">
        <v>0</v>
      </c>
      <c r="AO15" s="85">
        <v>0</v>
      </c>
      <c r="AP15" s="85">
        <v>0</v>
      </c>
    </row>
    <row r="16" spans="1:46" ht="15" customHeight="1" x14ac:dyDescent="0.2">
      <c r="A16" s="32" t="s">
        <v>206</v>
      </c>
      <c r="B16" s="85">
        <v>6</v>
      </c>
      <c r="C16" s="85">
        <v>13</v>
      </c>
      <c r="D16" s="85">
        <v>0</v>
      </c>
      <c r="E16" s="85">
        <v>1</v>
      </c>
      <c r="F16" s="85">
        <v>5</v>
      </c>
      <c r="G16" s="85">
        <v>2</v>
      </c>
      <c r="H16" s="85"/>
      <c r="I16" s="85">
        <v>6</v>
      </c>
      <c r="J16" s="85">
        <v>15</v>
      </c>
      <c r="K16" s="85">
        <v>1</v>
      </c>
      <c r="L16" s="85">
        <v>2</v>
      </c>
      <c r="M16" s="85">
        <v>2</v>
      </c>
      <c r="N16" s="85">
        <v>5</v>
      </c>
      <c r="O16" s="85"/>
      <c r="P16" s="85" t="s">
        <v>261</v>
      </c>
      <c r="Q16" s="85" t="s">
        <v>261</v>
      </c>
      <c r="R16" s="85">
        <v>4</v>
      </c>
      <c r="S16" s="85">
        <v>9</v>
      </c>
      <c r="T16" s="85">
        <v>5</v>
      </c>
      <c r="U16" s="85">
        <v>3</v>
      </c>
      <c r="V16" s="85"/>
      <c r="W16" s="85">
        <v>11</v>
      </c>
      <c r="X16" s="85">
        <v>23</v>
      </c>
      <c r="Y16" s="85">
        <v>4</v>
      </c>
      <c r="Z16" s="85">
        <v>2</v>
      </c>
      <c r="AA16" s="85">
        <v>7</v>
      </c>
      <c r="AB16" s="85">
        <v>20</v>
      </c>
      <c r="AC16" s="117"/>
      <c r="AD16" s="85">
        <v>0</v>
      </c>
      <c r="AE16" s="85">
        <v>3</v>
      </c>
      <c r="AF16" s="85">
        <v>0</v>
      </c>
      <c r="AG16" s="85">
        <v>0</v>
      </c>
      <c r="AH16" s="85">
        <v>0</v>
      </c>
      <c r="AI16" s="85">
        <v>0</v>
      </c>
      <c r="AJ16" s="85"/>
      <c r="AK16" s="85">
        <v>4</v>
      </c>
      <c r="AL16" s="85">
        <v>3</v>
      </c>
      <c r="AM16" s="85">
        <v>0</v>
      </c>
      <c r="AN16" s="118">
        <v>0</v>
      </c>
      <c r="AO16" s="85">
        <v>0</v>
      </c>
      <c r="AP16" s="85">
        <v>0</v>
      </c>
    </row>
    <row r="17" spans="1:42" ht="15" customHeight="1" x14ac:dyDescent="0.2">
      <c r="A17" s="32" t="s">
        <v>207</v>
      </c>
      <c r="B17" s="85">
        <v>0</v>
      </c>
      <c r="C17" s="85">
        <v>2</v>
      </c>
      <c r="D17" s="85">
        <v>0</v>
      </c>
      <c r="E17" s="85">
        <v>0</v>
      </c>
      <c r="F17" s="85">
        <v>2</v>
      </c>
      <c r="G17" s="85">
        <v>1</v>
      </c>
      <c r="H17" s="85"/>
      <c r="I17" s="85">
        <v>0</v>
      </c>
      <c r="J17" s="85">
        <v>3</v>
      </c>
      <c r="K17" s="85">
        <v>0</v>
      </c>
      <c r="L17" s="85">
        <v>1</v>
      </c>
      <c r="M17" s="85">
        <v>0</v>
      </c>
      <c r="N17" s="85">
        <v>1</v>
      </c>
      <c r="O17" s="85"/>
      <c r="P17" s="85" t="s">
        <v>261</v>
      </c>
      <c r="Q17" s="85" t="s">
        <v>261</v>
      </c>
      <c r="R17" s="85">
        <v>0</v>
      </c>
      <c r="S17" s="85">
        <v>1</v>
      </c>
      <c r="T17" s="85">
        <v>0</v>
      </c>
      <c r="U17" s="85">
        <v>1</v>
      </c>
      <c r="V17" s="85"/>
      <c r="W17" s="85">
        <v>0</v>
      </c>
      <c r="X17" s="85">
        <v>0</v>
      </c>
      <c r="Y17" s="85">
        <v>0</v>
      </c>
      <c r="Z17" s="85">
        <v>3</v>
      </c>
      <c r="AA17" s="85">
        <v>0</v>
      </c>
      <c r="AB17" s="85">
        <v>0</v>
      </c>
      <c r="AC17" s="117"/>
      <c r="AD17" s="85"/>
      <c r="AE17" s="85">
        <v>0</v>
      </c>
      <c r="AF17" s="85">
        <v>0</v>
      </c>
      <c r="AG17" s="85">
        <v>0</v>
      </c>
      <c r="AH17" s="85">
        <v>0</v>
      </c>
      <c r="AI17" s="85">
        <v>1</v>
      </c>
      <c r="AJ17" s="85"/>
      <c r="AK17" s="85">
        <v>0</v>
      </c>
      <c r="AL17" s="85">
        <v>1</v>
      </c>
      <c r="AM17" s="85">
        <v>0</v>
      </c>
      <c r="AN17" s="118">
        <v>0</v>
      </c>
      <c r="AO17" s="85">
        <v>0</v>
      </c>
      <c r="AP17" s="85">
        <v>0</v>
      </c>
    </row>
    <row r="18" spans="1:42" ht="15" customHeight="1" x14ac:dyDescent="0.2">
      <c r="A18" s="32" t="s">
        <v>208</v>
      </c>
      <c r="B18" s="85">
        <v>0</v>
      </c>
      <c r="C18" s="85">
        <v>0</v>
      </c>
      <c r="D18" s="85">
        <v>0</v>
      </c>
      <c r="E18" s="85">
        <v>0</v>
      </c>
      <c r="F18" s="85">
        <v>0</v>
      </c>
      <c r="G18" s="85">
        <v>0</v>
      </c>
      <c r="H18" s="85"/>
      <c r="I18" s="85">
        <v>1</v>
      </c>
      <c r="J18" s="85">
        <v>3</v>
      </c>
      <c r="K18" s="85">
        <v>1</v>
      </c>
      <c r="L18" s="85">
        <v>0</v>
      </c>
      <c r="M18" s="85">
        <v>0</v>
      </c>
      <c r="N18" s="85">
        <v>0</v>
      </c>
      <c r="O18" s="85"/>
      <c r="P18" s="85" t="s">
        <v>261</v>
      </c>
      <c r="Q18" s="85" t="s">
        <v>261</v>
      </c>
      <c r="R18" s="85">
        <v>0</v>
      </c>
      <c r="S18" s="85">
        <v>0</v>
      </c>
      <c r="T18" s="85">
        <v>0</v>
      </c>
      <c r="U18" s="85">
        <v>0</v>
      </c>
      <c r="V18" s="85"/>
      <c r="W18" s="85">
        <v>1</v>
      </c>
      <c r="X18" s="85">
        <v>0</v>
      </c>
      <c r="Y18" s="85">
        <v>0</v>
      </c>
      <c r="Z18" s="85">
        <v>0</v>
      </c>
      <c r="AA18" s="85">
        <v>0</v>
      </c>
      <c r="AB18" s="85">
        <v>0</v>
      </c>
      <c r="AC18" s="117"/>
      <c r="AD18" s="85">
        <v>1</v>
      </c>
      <c r="AE18" s="85">
        <v>0</v>
      </c>
      <c r="AF18" s="85">
        <v>0</v>
      </c>
      <c r="AG18" s="85">
        <v>0</v>
      </c>
      <c r="AH18" s="85">
        <v>0</v>
      </c>
      <c r="AI18" s="85">
        <v>0</v>
      </c>
      <c r="AJ18" s="85"/>
      <c r="AK18" s="85">
        <v>0</v>
      </c>
      <c r="AL18" s="85">
        <v>0</v>
      </c>
      <c r="AM18" s="85">
        <v>0</v>
      </c>
      <c r="AN18" s="118">
        <v>0</v>
      </c>
      <c r="AO18" s="85">
        <v>0</v>
      </c>
      <c r="AP18" s="85">
        <v>0</v>
      </c>
    </row>
    <row r="19" spans="1:42" ht="15" customHeight="1" x14ac:dyDescent="0.2">
      <c r="A19" s="32" t="s">
        <v>209</v>
      </c>
      <c r="B19" s="85">
        <v>1</v>
      </c>
      <c r="C19" s="85">
        <v>1</v>
      </c>
      <c r="D19" s="85">
        <v>1</v>
      </c>
      <c r="E19" s="85">
        <v>0</v>
      </c>
      <c r="F19" s="85">
        <v>0</v>
      </c>
      <c r="G19" s="85">
        <v>0</v>
      </c>
      <c r="H19" s="85"/>
      <c r="I19" s="85">
        <v>4</v>
      </c>
      <c r="J19" s="85">
        <v>5</v>
      </c>
      <c r="K19" s="85">
        <v>1</v>
      </c>
      <c r="L19" s="85">
        <v>0</v>
      </c>
      <c r="M19" s="85">
        <v>0</v>
      </c>
      <c r="N19" s="85">
        <v>2</v>
      </c>
      <c r="O19" s="85"/>
      <c r="P19" s="85" t="s">
        <v>261</v>
      </c>
      <c r="Q19" s="85" t="s">
        <v>261</v>
      </c>
      <c r="R19" s="85">
        <v>0</v>
      </c>
      <c r="S19" s="85">
        <v>0</v>
      </c>
      <c r="T19" s="85">
        <v>0</v>
      </c>
      <c r="U19" s="85">
        <v>0</v>
      </c>
      <c r="V19" s="85"/>
      <c r="W19" s="85">
        <v>1</v>
      </c>
      <c r="X19" s="85">
        <v>2</v>
      </c>
      <c r="Y19" s="85">
        <v>0</v>
      </c>
      <c r="Z19" s="85">
        <v>0</v>
      </c>
      <c r="AA19" s="85">
        <v>0</v>
      </c>
      <c r="AB19" s="85">
        <v>0</v>
      </c>
      <c r="AC19" s="117"/>
      <c r="AD19" s="85">
        <v>0</v>
      </c>
      <c r="AE19" s="85">
        <v>0</v>
      </c>
      <c r="AF19" s="85">
        <v>0</v>
      </c>
      <c r="AG19" s="85">
        <v>0</v>
      </c>
      <c r="AH19" s="85">
        <v>0</v>
      </c>
      <c r="AI19" s="85">
        <v>0</v>
      </c>
      <c r="AJ19" s="85"/>
      <c r="AK19" s="85">
        <v>0</v>
      </c>
      <c r="AL19" s="85">
        <v>0</v>
      </c>
      <c r="AM19" s="85">
        <v>0</v>
      </c>
      <c r="AN19" s="118">
        <v>0</v>
      </c>
      <c r="AO19" s="85">
        <v>0</v>
      </c>
      <c r="AP19" s="85">
        <v>0</v>
      </c>
    </row>
    <row r="20" spans="1:42" ht="15" customHeight="1" x14ac:dyDescent="0.2">
      <c r="A20" s="32" t="s">
        <v>210</v>
      </c>
      <c r="B20" s="85">
        <v>12</v>
      </c>
      <c r="C20" s="85">
        <v>3</v>
      </c>
      <c r="D20" s="85">
        <v>1</v>
      </c>
      <c r="E20" s="85">
        <v>1</v>
      </c>
      <c r="F20" s="85">
        <v>6</v>
      </c>
      <c r="G20" s="85">
        <v>4</v>
      </c>
      <c r="H20" s="85"/>
      <c r="I20" s="85">
        <v>11</v>
      </c>
      <c r="J20" s="85">
        <v>15</v>
      </c>
      <c r="K20" s="85">
        <v>0</v>
      </c>
      <c r="L20" s="85">
        <v>6</v>
      </c>
      <c r="M20" s="85">
        <v>5</v>
      </c>
      <c r="N20" s="85">
        <v>17</v>
      </c>
      <c r="O20" s="85"/>
      <c r="P20" s="85" t="s">
        <v>261</v>
      </c>
      <c r="Q20" s="85" t="s">
        <v>261</v>
      </c>
      <c r="R20" s="85">
        <v>1</v>
      </c>
      <c r="S20" s="85">
        <v>3</v>
      </c>
      <c r="T20" s="85">
        <v>6</v>
      </c>
      <c r="U20" s="85">
        <v>8</v>
      </c>
      <c r="V20" s="85"/>
      <c r="W20" s="85">
        <v>20</v>
      </c>
      <c r="X20" s="85">
        <v>24</v>
      </c>
      <c r="Y20" s="85">
        <v>2</v>
      </c>
      <c r="Z20" s="85">
        <v>8</v>
      </c>
      <c r="AA20" s="85">
        <v>5</v>
      </c>
      <c r="AB20" s="85">
        <v>14</v>
      </c>
      <c r="AC20" s="117"/>
      <c r="AD20" s="85">
        <v>0</v>
      </c>
      <c r="AE20" s="85">
        <v>0</v>
      </c>
      <c r="AF20" s="85">
        <v>0</v>
      </c>
      <c r="AG20" s="85">
        <v>0</v>
      </c>
      <c r="AH20" s="85">
        <v>1</v>
      </c>
      <c r="AI20" s="85">
        <v>0</v>
      </c>
      <c r="AJ20" s="85"/>
      <c r="AK20" s="85">
        <v>14</v>
      </c>
      <c r="AL20" s="85">
        <v>2</v>
      </c>
      <c r="AM20" s="85">
        <v>0</v>
      </c>
      <c r="AN20" s="118">
        <v>1</v>
      </c>
      <c r="AO20" s="85">
        <v>0</v>
      </c>
      <c r="AP20" s="85">
        <v>7</v>
      </c>
    </row>
    <row r="21" spans="1:42" ht="15" customHeight="1" thickBot="1" x14ac:dyDescent="0.25">
      <c r="A21" s="183" t="s">
        <v>211</v>
      </c>
      <c r="B21" s="154">
        <v>9</v>
      </c>
      <c r="C21" s="154">
        <v>0</v>
      </c>
      <c r="D21" s="154">
        <v>0</v>
      </c>
      <c r="E21" s="154">
        <v>4</v>
      </c>
      <c r="F21" s="154">
        <v>1</v>
      </c>
      <c r="G21" s="154">
        <v>0</v>
      </c>
      <c r="H21" s="154"/>
      <c r="I21" s="154">
        <v>2</v>
      </c>
      <c r="J21" s="154">
        <v>0</v>
      </c>
      <c r="K21" s="154">
        <v>2</v>
      </c>
      <c r="L21" s="154">
        <v>4</v>
      </c>
      <c r="M21" s="154">
        <v>1</v>
      </c>
      <c r="N21" s="154">
        <v>2</v>
      </c>
      <c r="O21" s="154"/>
      <c r="P21" s="154" t="s">
        <v>261</v>
      </c>
      <c r="Q21" s="154" t="s">
        <v>261</v>
      </c>
      <c r="R21" s="154">
        <v>0</v>
      </c>
      <c r="S21" s="154">
        <v>2</v>
      </c>
      <c r="T21" s="154">
        <v>0</v>
      </c>
      <c r="U21" s="154">
        <v>0</v>
      </c>
      <c r="V21" s="154"/>
      <c r="W21" s="154">
        <v>4</v>
      </c>
      <c r="X21" s="154">
        <v>0</v>
      </c>
      <c r="Y21" s="154">
        <v>0</v>
      </c>
      <c r="Z21" s="154">
        <v>5</v>
      </c>
      <c r="AA21" s="154">
        <v>0</v>
      </c>
      <c r="AB21" s="154">
        <v>4</v>
      </c>
      <c r="AC21" s="158"/>
      <c r="AD21" s="154">
        <v>0</v>
      </c>
      <c r="AE21" s="154">
        <v>0</v>
      </c>
      <c r="AF21" s="154">
        <v>0</v>
      </c>
      <c r="AG21" s="154">
        <v>2</v>
      </c>
      <c r="AH21" s="154">
        <v>0</v>
      </c>
      <c r="AI21" s="154">
        <v>0</v>
      </c>
      <c r="AJ21" s="154"/>
      <c r="AK21" s="154">
        <v>3</v>
      </c>
      <c r="AL21" s="154">
        <v>0</v>
      </c>
      <c r="AM21" s="154">
        <v>2</v>
      </c>
      <c r="AN21" s="159">
        <v>0</v>
      </c>
      <c r="AO21" s="154">
        <v>0</v>
      </c>
      <c r="AP21" s="154">
        <v>3</v>
      </c>
    </row>
    <row r="22" spans="1:42" s="1" customFormat="1" ht="15" customHeight="1" x14ac:dyDescent="0.25">
      <c r="A22" s="44" t="s">
        <v>263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</row>
    <row r="23" spans="1:42" s="1" customFormat="1" ht="15" customHeight="1" x14ac:dyDescent="0.25">
      <c r="A23" s="44" t="s">
        <v>213</v>
      </c>
    </row>
  </sheetData>
  <mergeCells count="2">
    <mergeCell ref="AR2:AR3"/>
    <mergeCell ref="A6:A7"/>
  </mergeCells>
  <hyperlinks>
    <hyperlink ref="AR2" location="INDICE!A1" display="INDICE" xr:uid="{903A43F4-031A-4A15-89C6-89B828690438}"/>
    <hyperlink ref="AR2:AR3" location="Contenido!A1" display="Contenido" xr:uid="{335EC9D6-F8BA-4EE0-9249-DB4D794B38F2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56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E48BE-49CC-4162-B2C9-23E5A8B1076F}">
  <sheetPr codeName="Hoja81">
    <tabColor rgb="FFF2DAB1"/>
    <pageSetUpPr fitToPage="1"/>
  </sheetPr>
  <dimension ref="A1:X23"/>
  <sheetViews>
    <sheetView showGridLines="0" zoomScaleNormal="100" zoomScaleSheetLayoutView="100" workbookViewId="0">
      <selection activeCell="W2" sqref="W2:W3"/>
    </sheetView>
  </sheetViews>
  <sheetFormatPr baseColWidth="10" defaultColWidth="11.42578125" defaultRowHeight="15" customHeight="1" x14ac:dyDescent="0.2"/>
  <cols>
    <col min="1" max="1" width="31.140625" style="1" customWidth="1"/>
    <col min="2" max="5" width="6.5703125" style="1" customWidth="1"/>
    <col min="6" max="6" width="2" style="1" customWidth="1"/>
    <col min="7" max="9" width="6.5703125" style="1" customWidth="1"/>
    <col min="10" max="10" width="1.140625" style="1" customWidth="1"/>
    <col min="11" max="11" width="6.5703125" style="1" customWidth="1"/>
    <col min="12" max="13" width="6.5703125" style="2" customWidth="1"/>
    <col min="14" max="14" width="1.140625" style="1" customWidth="1"/>
    <col min="15" max="17" width="6.5703125" style="1" customWidth="1"/>
    <col min="18" max="18" width="1.140625" style="1" customWidth="1"/>
    <col min="19" max="19" width="6.5703125" style="1" customWidth="1"/>
    <col min="20" max="21" width="6.5703125" style="2" customWidth="1"/>
    <col min="22" max="22" width="11.42578125" style="2"/>
    <col min="23" max="16384" width="11.42578125" style="13"/>
  </cols>
  <sheetData>
    <row r="1" spans="1:24" s="60" customFormat="1" ht="15" customHeight="1" x14ac:dyDescent="0.25">
      <c r="A1" s="156" t="s">
        <v>505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59"/>
      <c r="W1" s="59"/>
      <c r="X1" s="59"/>
    </row>
    <row r="2" spans="1:24" s="60" customFormat="1" ht="15" customHeight="1" x14ac:dyDescent="0.25">
      <c r="A2" s="189" t="s">
        <v>506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59"/>
      <c r="W2" s="317" t="s">
        <v>0</v>
      </c>
      <c r="X2" s="59"/>
    </row>
    <row r="3" spans="1:24" s="60" customFormat="1" ht="15" customHeight="1" x14ac:dyDescent="0.25">
      <c r="A3" s="156" t="s">
        <v>499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59"/>
      <c r="W3" s="317"/>
      <c r="X3" s="59"/>
    </row>
    <row r="4" spans="1:24" s="60" customFormat="1" ht="15" customHeight="1" x14ac:dyDescent="0.25">
      <c r="A4" s="156" t="s">
        <v>296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59"/>
      <c r="W4" s="59"/>
      <c r="X4" s="59"/>
    </row>
    <row r="5" spans="1:24" s="60" customFormat="1" ht="15" customHeight="1" x14ac:dyDescent="0.25">
      <c r="A5" s="156" t="s">
        <v>194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59"/>
      <c r="W5" s="59"/>
      <c r="X5" s="59"/>
    </row>
    <row r="6" spans="1:24" ht="15" customHeight="1" x14ac:dyDescent="0.2">
      <c r="A6" s="156" t="s">
        <v>282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</row>
    <row r="7" spans="1:24" ht="18" customHeight="1" x14ac:dyDescent="0.2">
      <c r="A7" s="311" t="s">
        <v>196</v>
      </c>
      <c r="B7" s="326" t="s">
        <v>500</v>
      </c>
      <c r="C7" s="326"/>
      <c r="D7" s="326"/>
      <c r="E7" s="326"/>
      <c r="F7" s="97"/>
      <c r="G7" s="236" t="s">
        <v>501</v>
      </c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</row>
    <row r="8" spans="1:24" ht="18" customHeight="1" x14ac:dyDescent="0.2">
      <c r="A8" s="311"/>
      <c r="B8" s="327"/>
      <c r="C8" s="327"/>
      <c r="D8" s="327"/>
      <c r="E8" s="327"/>
      <c r="F8" s="102"/>
      <c r="G8" s="236">
        <v>2020</v>
      </c>
      <c r="H8" s="236"/>
      <c r="I8" s="236"/>
      <c r="J8" s="103"/>
      <c r="K8" s="236">
        <v>2021</v>
      </c>
      <c r="L8" s="236"/>
      <c r="M8" s="236"/>
      <c r="N8" s="103"/>
      <c r="O8" s="236">
        <v>2022</v>
      </c>
      <c r="P8" s="236"/>
      <c r="Q8" s="236"/>
      <c r="R8" s="103"/>
      <c r="S8" s="236">
        <v>2023</v>
      </c>
      <c r="T8" s="236"/>
      <c r="U8" s="236"/>
    </row>
    <row r="9" spans="1:24" ht="27" customHeight="1" x14ac:dyDescent="0.2">
      <c r="A9" s="311"/>
      <c r="B9" s="82">
        <v>2020</v>
      </c>
      <c r="C9" s="82">
        <v>2021</v>
      </c>
      <c r="D9" s="82">
        <v>2022</v>
      </c>
      <c r="E9" s="82">
        <v>2023</v>
      </c>
      <c r="F9" s="82"/>
      <c r="G9" s="104" t="s">
        <v>35</v>
      </c>
      <c r="H9" s="105" t="s">
        <v>502</v>
      </c>
      <c r="I9" s="105" t="s">
        <v>503</v>
      </c>
      <c r="J9" s="106"/>
      <c r="K9" s="104" t="s">
        <v>35</v>
      </c>
      <c r="L9" s="105" t="s">
        <v>502</v>
      </c>
      <c r="M9" s="105" t="s">
        <v>503</v>
      </c>
      <c r="N9" s="106"/>
      <c r="O9" s="104" t="s">
        <v>35</v>
      </c>
      <c r="P9" s="105" t="s">
        <v>502</v>
      </c>
      <c r="Q9" s="105" t="s">
        <v>503</v>
      </c>
      <c r="R9" s="106"/>
      <c r="S9" s="104" t="s">
        <v>35</v>
      </c>
      <c r="T9" s="105" t="s">
        <v>502</v>
      </c>
      <c r="U9" s="105" t="s">
        <v>503</v>
      </c>
    </row>
    <row r="10" spans="1:24" ht="7.5" customHeight="1" x14ac:dyDescent="0.2">
      <c r="A10" s="67"/>
      <c r="B10" s="69"/>
      <c r="C10" s="69"/>
      <c r="D10" s="69"/>
      <c r="E10" s="69"/>
      <c r="F10" s="69"/>
      <c r="G10" s="2"/>
      <c r="H10" s="13"/>
      <c r="I10" s="13"/>
      <c r="J10" s="69"/>
      <c r="K10" s="13"/>
      <c r="L10" s="13"/>
      <c r="M10" s="13"/>
      <c r="N10" s="69"/>
      <c r="O10" s="2"/>
      <c r="P10" s="13"/>
      <c r="Q10" s="13"/>
      <c r="R10" s="69"/>
      <c r="S10" s="13"/>
      <c r="T10" s="13"/>
      <c r="U10" s="13"/>
      <c r="V10" s="13"/>
    </row>
    <row r="11" spans="1:24" ht="15" customHeight="1" x14ac:dyDescent="0.2">
      <c r="A11" s="19" t="s">
        <v>310</v>
      </c>
      <c r="B11" s="141">
        <f>SUM(B12:B20)</f>
        <v>298</v>
      </c>
      <c r="C11" s="141">
        <f>SUM(C12:C20)</f>
        <v>319</v>
      </c>
      <c r="D11" s="141">
        <f t="shared" ref="D11:E11" si="0">SUM(D12:D20)</f>
        <v>1175</v>
      </c>
      <c r="E11" s="141">
        <f t="shared" si="0"/>
        <v>1536</v>
      </c>
      <c r="F11" s="141"/>
      <c r="G11" s="141">
        <f>SUM(G12:G20)</f>
        <v>482</v>
      </c>
      <c r="H11" s="141">
        <f>SUM(H12:H20)</f>
        <v>260</v>
      </c>
      <c r="I11" s="141">
        <f>SUM(I12:I20)</f>
        <v>222</v>
      </c>
      <c r="J11" s="142"/>
      <c r="K11" s="141">
        <f>SUM(K12:K20)</f>
        <v>512</v>
      </c>
      <c r="L11" s="141">
        <f>SUM(L12:L20)</f>
        <v>237</v>
      </c>
      <c r="M11" s="141">
        <f>SUM(M12:M20)</f>
        <v>274</v>
      </c>
      <c r="N11" s="142"/>
      <c r="O11" s="141">
        <f>SUM(O12:O20)</f>
        <v>1692</v>
      </c>
      <c r="P11" s="141">
        <f>SUM(P12:P20)</f>
        <v>681</v>
      </c>
      <c r="Q11" s="141">
        <f>SUM(Q12:Q20)</f>
        <v>1011</v>
      </c>
      <c r="R11" s="142"/>
      <c r="S11" s="141">
        <f>SUM(S12:S20)</f>
        <v>2240</v>
      </c>
      <c r="T11" s="141">
        <f>SUM(T12:T20)</f>
        <v>862</v>
      </c>
      <c r="U11" s="141">
        <f>SUM(U12:U20)</f>
        <v>1378</v>
      </c>
    </row>
    <row r="12" spans="1:24" ht="15" customHeight="1" x14ac:dyDescent="0.2">
      <c r="A12" s="187" t="s">
        <v>200</v>
      </c>
      <c r="B12" s="137">
        <v>2</v>
      </c>
      <c r="C12" s="137">
        <v>9</v>
      </c>
      <c r="D12" s="137">
        <v>2</v>
      </c>
      <c r="E12" s="137">
        <v>0</v>
      </c>
      <c r="F12" s="137"/>
      <c r="G12" s="137">
        <v>2</v>
      </c>
      <c r="H12" s="137">
        <v>1</v>
      </c>
      <c r="I12" s="137">
        <v>1</v>
      </c>
      <c r="J12" s="142"/>
      <c r="K12" s="137">
        <v>10</v>
      </c>
      <c r="L12" s="137">
        <v>8</v>
      </c>
      <c r="M12" s="137">
        <v>2</v>
      </c>
      <c r="N12" s="142"/>
      <c r="O12" s="137">
        <v>2</v>
      </c>
      <c r="P12" s="137">
        <v>0</v>
      </c>
      <c r="Q12" s="137">
        <v>2</v>
      </c>
      <c r="R12" s="142"/>
      <c r="S12" s="137">
        <v>0</v>
      </c>
      <c r="T12" s="137">
        <v>0</v>
      </c>
      <c r="U12" s="137">
        <v>0</v>
      </c>
    </row>
    <row r="13" spans="1:24" ht="15" customHeight="1" x14ac:dyDescent="0.2">
      <c r="A13" s="187" t="s">
        <v>311</v>
      </c>
      <c r="B13" s="137">
        <v>96</v>
      </c>
      <c r="C13" s="137">
        <v>91</v>
      </c>
      <c r="D13" s="137">
        <v>221</v>
      </c>
      <c r="E13" s="137">
        <v>438</v>
      </c>
      <c r="F13" s="137"/>
      <c r="G13" s="137">
        <v>171</v>
      </c>
      <c r="H13" s="137">
        <v>113</v>
      </c>
      <c r="I13" s="137">
        <v>58</v>
      </c>
      <c r="J13" s="142"/>
      <c r="K13" s="137">
        <v>160</v>
      </c>
      <c r="L13" s="137">
        <v>71</v>
      </c>
      <c r="M13" s="137">
        <v>88</v>
      </c>
      <c r="N13" s="142"/>
      <c r="O13" s="137">
        <v>411</v>
      </c>
      <c r="P13" s="137">
        <v>165</v>
      </c>
      <c r="Q13" s="137">
        <v>246</v>
      </c>
      <c r="R13" s="142"/>
      <c r="S13" s="137">
        <v>701</v>
      </c>
      <c r="T13" s="137">
        <v>292</v>
      </c>
      <c r="U13" s="137">
        <v>409</v>
      </c>
    </row>
    <row r="14" spans="1:24" ht="15" customHeight="1" x14ac:dyDescent="0.2">
      <c r="A14" s="187" t="s">
        <v>202</v>
      </c>
      <c r="B14" s="137">
        <v>0</v>
      </c>
      <c r="C14" s="137">
        <v>0</v>
      </c>
      <c r="D14" s="137">
        <v>0</v>
      </c>
      <c r="E14" s="137">
        <v>0</v>
      </c>
      <c r="F14" s="137"/>
      <c r="G14" s="137">
        <v>0</v>
      </c>
      <c r="H14" s="137">
        <v>0</v>
      </c>
      <c r="I14" s="137">
        <v>0</v>
      </c>
      <c r="J14" s="142"/>
      <c r="K14" s="137">
        <v>0</v>
      </c>
      <c r="L14" s="137">
        <v>0</v>
      </c>
      <c r="M14" s="137">
        <v>0</v>
      </c>
      <c r="N14" s="142"/>
      <c r="O14" s="137">
        <v>0</v>
      </c>
      <c r="P14" s="137">
        <v>0</v>
      </c>
      <c r="Q14" s="137">
        <v>0</v>
      </c>
      <c r="R14" s="142"/>
      <c r="S14" s="137">
        <v>0</v>
      </c>
      <c r="T14" s="137">
        <v>0</v>
      </c>
      <c r="U14" s="137">
        <v>0</v>
      </c>
    </row>
    <row r="15" spans="1:24" ht="15" customHeight="1" x14ac:dyDescent="0.2">
      <c r="A15" s="187" t="s">
        <v>312</v>
      </c>
      <c r="B15" s="137">
        <v>191</v>
      </c>
      <c r="C15" s="137">
        <v>218</v>
      </c>
      <c r="D15" s="137">
        <v>934</v>
      </c>
      <c r="E15" s="137">
        <v>1086</v>
      </c>
      <c r="F15" s="137"/>
      <c r="G15" s="137">
        <v>297</v>
      </c>
      <c r="H15" s="137">
        <v>143</v>
      </c>
      <c r="I15" s="137">
        <v>154</v>
      </c>
      <c r="J15" s="142"/>
      <c r="K15" s="137">
        <v>341</v>
      </c>
      <c r="L15" s="137">
        <v>158</v>
      </c>
      <c r="M15" s="137">
        <v>183</v>
      </c>
      <c r="N15" s="142"/>
      <c r="O15" s="137">
        <v>1256</v>
      </c>
      <c r="P15" s="137">
        <v>512</v>
      </c>
      <c r="Q15" s="137">
        <v>744</v>
      </c>
      <c r="R15" s="142"/>
      <c r="S15" s="137">
        <v>1524</v>
      </c>
      <c r="T15" s="137">
        <v>569</v>
      </c>
      <c r="U15" s="137">
        <v>955</v>
      </c>
    </row>
    <row r="16" spans="1:24" ht="15" customHeight="1" x14ac:dyDescent="0.2">
      <c r="A16" s="187" t="s">
        <v>262</v>
      </c>
      <c r="B16" s="137">
        <v>1</v>
      </c>
      <c r="C16" s="137">
        <v>0</v>
      </c>
      <c r="D16" s="137">
        <v>2</v>
      </c>
      <c r="E16" s="137">
        <v>0</v>
      </c>
      <c r="F16" s="137"/>
      <c r="G16" s="137">
        <v>4</v>
      </c>
      <c r="H16" s="137">
        <v>1</v>
      </c>
      <c r="I16" s="137">
        <v>3</v>
      </c>
      <c r="J16" s="142"/>
      <c r="K16" s="137">
        <v>0</v>
      </c>
      <c r="L16" s="137">
        <v>0</v>
      </c>
      <c r="M16" s="137">
        <v>0</v>
      </c>
      <c r="N16" s="142"/>
      <c r="O16" s="137">
        <v>2</v>
      </c>
      <c r="P16" s="137">
        <v>0</v>
      </c>
      <c r="Q16" s="137">
        <v>2</v>
      </c>
      <c r="R16" s="142"/>
      <c r="S16" s="137">
        <v>0</v>
      </c>
      <c r="T16" s="137">
        <v>0</v>
      </c>
      <c r="U16" s="137">
        <v>0</v>
      </c>
    </row>
    <row r="17" spans="1:21" ht="15" customHeight="1" x14ac:dyDescent="0.2">
      <c r="A17" s="187" t="s">
        <v>205</v>
      </c>
      <c r="B17" s="137">
        <v>5</v>
      </c>
      <c r="C17" s="137">
        <v>0</v>
      </c>
      <c r="D17" s="137">
        <v>1</v>
      </c>
      <c r="E17" s="137">
        <v>9</v>
      </c>
      <c r="F17" s="137"/>
      <c r="G17" s="137">
        <v>5</v>
      </c>
      <c r="H17" s="137">
        <v>1</v>
      </c>
      <c r="I17" s="137">
        <v>4</v>
      </c>
      <c r="J17" s="142"/>
      <c r="K17" s="137">
        <v>0</v>
      </c>
      <c r="L17" s="137">
        <v>0</v>
      </c>
      <c r="M17" s="137">
        <v>0</v>
      </c>
      <c r="N17" s="142"/>
      <c r="O17" s="137">
        <v>1</v>
      </c>
      <c r="P17" s="137">
        <v>0</v>
      </c>
      <c r="Q17" s="137">
        <v>1</v>
      </c>
      <c r="R17" s="142"/>
      <c r="S17" s="137">
        <v>11</v>
      </c>
      <c r="T17" s="137">
        <v>0</v>
      </c>
      <c r="U17" s="137">
        <v>11</v>
      </c>
    </row>
    <row r="18" spans="1:21" ht="15" customHeight="1" x14ac:dyDescent="0.2">
      <c r="A18" s="187" t="s">
        <v>206</v>
      </c>
      <c r="B18" s="137">
        <v>3</v>
      </c>
      <c r="C18" s="137">
        <v>1</v>
      </c>
      <c r="D18" s="137">
        <v>15</v>
      </c>
      <c r="E18" s="137">
        <v>2</v>
      </c>
      <c r="F18" s="137"/>
      <c r="G18" s="137">
        <v>3</v>
      </c>
      <c r="H18" s="137">
        <v>1</v>
      </c>
      <c r="I18" s="137">
        <v>2</v>
      </c>
      <c r="J18" s="142"/>
      <c r="K18" s="137">
        <v>1</v>
      </c>
      <c r="L18" s="137">
        <v>0</v>
      </c>
      <c r="M18" s="137">
        <v>1</v>
      </c>
      <c r="N18" s="142"/>
      <c r="O18" s="137">
        <v>20</v>
      </c>
      <c r="P18" s="137">
        <v>4</v>
      </c>
      <c r="Q18" s="137">
        <v>16</v>
      </c>
      <c r="R18" s="142"/>
      <c r="S18" s="137">
        <v>2</v>
      </c>
      <c r="T18" s="137">
        <v>0</v>
      </c>
      <c r="U18" s="137">
        <v>2</v>
      </c>
    </row>
    <row r="19" spans="1:21" ht="15" customHeight="1" x14ac:dyDescent="0.2">
      <c r="A19" s="187" t="s">
        <v>313</v>
      </c>
      <c r="B19" s="137">
        <v>0</v>
      </c>
      <c r="C19" s="137">
        <v>0</v>
      </c>
      <c r="D19" s="137">
        <v>0</v>
      </c>
      <c r="E19" s="137">
        <v>0</v>
      </c>
      <c r="F19" s="137"/>
      <c r="G19" s="137">
        <v>0</v>
      </c>
      <c r="H19" s="137">
        <v>0</v>
      </c>
      <c r="I19" s="137">
        <v>0</v>
      </c>
      <c r="J19" s="142"/>
      <c r="K19" s="137">
        <v>0</v>
      </c>
      <c r="L19" s="137">
        <v>0</v>
      </c>
      <c r="M19" s="137">
        <v>0</v>
      </c>
      <c r="N19" s="142"/>
      <c r="O19" s="137">
        <v>0</v>
      </c>
      <c r="P19" s="137">
        <v>0</v>
      </c>
      <c r="Q19" s="137">
        <v>0</v>
      </c>
      <c r="R19" s="142"/>
      <c r="S19" s="137">
        <v>0</v>
      </c>
      <c r="T19" s="137">
        <v>0</v>
      </c>
      <c r="U19" s="137">
        <v>0</v>
      </c>
    </row>
    <row r="20" spans="1:21" ht="15" customHeight="1" thickBot="1" x14ac:dyDescent="0.25">
      <c r="A20" s="188" t="s">
        <v>211</v>
      </c>
      <c r="B20" s="233">
        <v>0</v>
      </c>
      <c r="C20" s="233">
        <v>0</v>
      </c>
      <c r="D20" s="233">
        <v>0</v>
      </c>
      <c r="E20" s="233">
        <v>1</v>
      </c>
      <c r="F20" s="233"/>
      <c r="G20" s="233">
        <v>0</v>
      </c>
      <c r="H20" s="233">
        <v>0</v>
      </c>
      <c r="I20" s="233">
        <v>0</v>
      </c>
      <c r="J20" s="237"/>
      <c r="K20" s="233">
        <v>0</v>
      </c>
      <c r="L20" s="233">
        <v>0</v>
      </c>
      <c r="M20" s="233">
        <v>0</v>
      </c>
      <c r="N20" s="237"/>
      <c r="O20" s="233">
        <v>0</v>
      </c>
      <c r="P20" s="233">
        <v>0</v>
      </c>
      <c r="Q20" s="233">
        <v>0</v>
      </c>
      <c r="R20" s="237"/>
      <c r="S20" s="233">
        <v>2</v>
      </c>
      <c r="T20" s="233">
        <v>1</v>
      </c>
      <c r="U20" s="233">
        <v>1</v>
      </c>
    </row>
    <row r="21" spans="1:21" ht="15" customHeight="1" x14ac:dyDescent="0.2">
      <c r="A21" s="44" t="s">
        <v>314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</row>
    <row r="22" spans="1:21" ht="15" customHeight="1" x14ac:dyDescent="0.2">
      <c r="A22" s="44" t="s">
        <v>315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</row>
    <row r="23" spans="1:21" ht="15" customHeight="1" x14ac:dyDescent="0.2">
      <c r="A23" s="44" t="s">
        <v>253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</row>
  </sheetData>
  <mergeCells count="3">
    <mergeCell ref="A7:A9"/>
    <mergeCell ref="B7:E8"/>
    <mergeCell ref="W2:W3"/>
  </mergeCells>
  <hyperlinks>
    <hyperlink ref="W2" location="INDICE!A1" display="INDICE" xr:uid="{61883C00-D2C7-4005-A440-D8E117D62799}"/>
    <hyperlink ref="W2:W3" location="Contenido!A1" display="Contenido" xr:uid="{DF5F9385-4D1F-48BF-A185-2A9BD5F32503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91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324C4-4B42-4E81-8894-9692F52E3A6C}">
  <sheetPr codeName="Hoja82">
    <tabColor rgb="FFF2DAB1"/>
    <pageSetUpPr fitToPage="1"/>
  </sheetPr>
  <dimension ref="A1:Z40"/>
  <sheetViews>
    <sheetView showGridLines="0" zoomScaleNormal="100" zoomScaleSheetLayoutView="100" workbookViewId="0">
      <selection activeCell="W2" sqref="W2:W3"/>
    </sheetView>
  </sheetViews>
  <sheetFormatPr baseColWidth="10" defaultColWidth="11.42578125" defaultRowHeight="15" customHeight="1" x14ac:dyDescent="0.2"/>
  <cols>
    <col min="1" max="1" width="19.28515625" style="1" customWidth="1"/>
    <col min="2" max="5" width="6.5703125" style="1" customWidth="1"/>
    <col min="6" max="6" width="2" style="1" customWidth="1"/>
    <col min="7" max="7" width="7.42578125" style="1" customWidth="1"/>
    <col min="8" max="9" width="6.5703125" style="1" customWidth="1"/>
    <col min="10" max="10" width="1.140625" style="1" customWidth="1"/>
    <col min="11" max="11" width="7.42578125" style="1" customWidth="1"/>
    <col min="12" max="13" width="6.5703125" style="2" customWidth="1"/>
    <col min="14" max="14" width="1.140625" style="1" customWidth="1"/>
    <col min="15" max="15" width="7.42578125" style="1" customWidth="1"/>
    <col min="16" max="17" width="6.5703125" style="1" customWidth="1"/>
    <col min="18" max="18" width="1.140625" style="1" customWidth="1"/>
    <col min="19" max="19" width="7.42578125" style="1" customWidth="1"/>
    <col min="20" max="21" width="6.5703125" style="2" customWidth="1"/>
    <col min="22" max="22" width="11.42578125" style="2"/>
    <col min="23" max="16384" width="11.42578125" style="13"/>
  </cols>
  <sheetData>
    <row r="1" spans="1:26" s="60" customFormat="1" ht="15" customHeight="1" x14ac:dyDescent="0.25">
      <c r="A1" s="197" t="s">
        <v>507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59"/>
      <c r="W1" s="59"/>
      <c r="X1" s="59"/>
    </row>
    <row r="2" spans="1:26" s="60" customFormat="1" ht="15" customHeight="1" x14ac:dyDescent="0.25">
      <c r="A2" s="199" t="s">
        <v>506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59"/>
      <c r="W2" s="317" t="s">
        <v>0</v>
      </c>
      <c r="X2" s="59"/>
    </row>
    <row r="3" spans="1:26" s="60" customFormat="1" ht="15" customHeight="1" x14ac:dyDescent="0.25">
      <c r="A3" s="197" t="s">
        <v>499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59"/>
      <c r="W3" s="317"/>
      <c r="X3" s="59"/>
    </row>
    <row r="4" spans="1:26" s="60" customFormat="1" ht="15" customHeight="1" x14ac:dyDescent="0.25">
      <c r="A4" s="197" t="s">
        <v>305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59"/>
      <c r="W4" s="59"/>
      <c r="X4" s="59"/>
    </row>
    <row r="5" spans="1:26" s="60" customFormat="1" ht="15" customHeight="1" x14ac:dyDescent="0.25">
      <c r="A5" s="197" t="s">
        <v>194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59"/>
      <c r="W5" s="59"/>
      <c r="X5" s="59"/>
    </row>
    <row r="6" spans="1:26" s="60" customFormat="1" ht="15" customHeight="1" x14ac:dyDescent="0.25">
      <c r="A6" s="197" t="s">
        <v>282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</row>
    <row r="7" spans="1:26" ht="18" customHeight="1" x14ac:dyDescent="0.2">
      <c r="A7" s="311" t="s">
        <v>225</v>
      </c>
      <c r="B7" s="324" t="s">
        <v>500</v>
      </c>
      <c r="C7" s="324"/>
      <c r="D7" s="324"/>
      <c r="E7" s="324"/>
      <c r="F7" s="97"/>
      <c r="G7" s="236" t="s">
        <v>501</v>
      </c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</row>
    <row r="8" spans="1:26" ht="18" customHeight="1" x14ac:dyDescent="0.2">
      <c r="A8" s="311"/>
      <c r="B8" s="325"/>
      <c r="C8" s="325"/>
      <c r="D8" s="325"/>
      <c r="E8" s="325"/>
      <c r="F8" s="102"/>
      <c r="G8" s="236">
        <v>2020</v>
      </c>
      <c r="H8" s="236"/>
      <c r="I8" s="236"/>
      <c r="J8" s="103"/>
      <c r="K8" s="236">
        <v>2021</v>
      </c>
      <c r="L8" s="236"/>
      <c r="M8" s="236"/>
      <c r="N8" s="103"/>
      <c r="O8" s="236">
        <v>2022</v>
      </c>
      <c r="P8" s="236"/>
      <c r="Q8" s="236"/>
      <c r="R8" s="103"/>
      <c r="S8" s="236">
        <v>2023</v>
      </c>
      <c r="T8" s="236"/>
      <c r="U8" s="236"/>
    </row>
    <row r="9" spans="1:26" ht="27" customHeight="1" x14ac:dyDescent="0.2">
      <c r="A9" s="311"/>
      <c r="B9" s="82">
        <v>2020</v>
      </c>
      <c r="C9" s="82">
        <v>2021</v>
      </c>
      <c r="D9" s="82">
        <v>2022</v>
      </c>
      <c r="E9" s="82">
        <v>2023</v>
      </c>
      <c r="F9" s="82"/>
      <c r="G9" s="104" t="s">
        <v>35</v>
      </c>
      <c r="H9" s="105" t="s">
        <v>502</v>
      </c>
      <c r="I9" s="105" t="s">
        <v>503</v>
      </c>
      <c r="J9" s="106"/>
      <c r="K9" s="104" t="s">
        <v>35</v>
      </c>
      <c r="L9" s="105" t="s">
        <v>502</v>
      </c>
      <c r="M9" s="105" t="s">
        <v>503</v>
      </c>
      <c r="N9" s="106"/>
      <c r="O9" s="104" t="s">
        <v>35</v>
      </c>
      <c r="P9" s="105" t="s">
        <v>502</v>
      </c>
      <c r="Q9" s="105" t="s">
        <v>503</v>
      </c>
      <c r="R9" s="106"/>
      <c r="S9" s="104" t="s">
        <v>35</v>
      </c>
      <c r="T9" s="105" t="s">
        <v>502</v>
      </c>
      <c r="U9" s="105" t="s">
        <v>503</v>
      </c>
    </row>
    <row r="10" spans="1:26" ht="7.5" customHeight="1" x14ac:dyDescent="0.2">
      <c r="A10" s="67"/>
      <c r="B10" s="69"/>
      <c r="C10" s="69"/>
      <c r="D10" s="69"/>
      <c r="E10" s="69"/>
      <c r="F10" s="69"/>
      <c r="G10" s="2"/>
      <c r="H10" s="13"/>
      <c r="I10" s="13"/>
      <c r="J10" s="69"/>
      <c r="K10" s="13"/>
      <c r="L10" s="13"/>
      <c r="M10" s="13"/>
      <c r="N10" s="69"/>
      <c r="O10" s="2"/>
      <c r="P10" s="13"/>
      <c r="Q10" s="13"/>
      <c r="R10" s="69"/>
      <c r="S10" s="13"/>
      <c r="T10" s="13"/>
      <c r="U10" s="13"/>
      <c r="V10" s="69"/>
      <c r="W10" s="2"/>
      <c r="Z10" s="69"/>
    </row>
    <row r="11" spans="1:26" ht="15" customHeight="1" x14ac:dyDescent="0.2">
      <c r="A11" s="19" t="s">
        <v>310</v>
      </c>
      <c r="B11" s="141">
        <f>SUM(B12:B38)</f>
        <v>298</v>
      </c>
      <c r="C11" s="141">
        <f>SUM(C12:C38)</f>
        <v>319</v>
      </c>
      <c r="D11" s="141">
        <f>SUM(D12:D38)</f>
        <v>1175</v>
      </c>
      <c r="E11" s="141">
        <f>SUM(E12:E38)</f>
        <v>1536</v>
      </c>
      <c r="F11" s="141"/>
      <c r="G11" s="141">
        <f>SUM(G12:G38)</f>
        <v>482</v>
      </c>
      <c r="H11" s="141">
        <f t="shared" ref="H11:I11" si="0">SUM(H12:H38)</f>
        <v>260</v>
      </c>
      <c r="I11" s="141">
        <f t="shared" si="0"/>
        <v>222</v>
      </c>
      <c r="J11" s="142"/>
      <c r="K11" s="141">
        <f>SUM(K12:K38)</f>
        <v>512</v>
      </c>
      <c r="L11" s="141">
        <f t="shared" ref="L11:M11" si="1">SUM(L12:L38)</f>
        <v>237</v>
      </c>
      <c r="M11" s="141">
        <f t="shared" si="1"/>
        <v>274</v>
      </c>
      <c r="N11" s="142"/>
      <c r="O11" s="141">
        <f>SUM(O12:O38)</f>
        <v>1692</v>
      </c>
      <c r="P11" s="141">
        <f t="shared" ref="P11:Q11" si="2">SUM(P12:P38)</f>
        <v>681</v>
      </c>
      <c r="Q11" s="141">
        <f t="shared" si="2"/>
        <v>1011</v>
      </c>
      <c r="R11" s="142"/>
      <c r="S11" s="141">
        <f>SUM(S12:S38)</f>
        <v>2240</v>
      </c>
      <c r="T11" s="141">
        <f t="shared" ref="T11:U11" si="3">SUM(T12:T38)</f>
        <v>862</v>
      </c>
      <c r="U11" s="141">
        <f t="shared" si="3"/>
        <v>1378</v>
      </c>
    </row>
    <row r="12" spans="1:26" ht="15" customHeight="1" x14ac:dyDescent="0.2">
      <c r="A12" s="32" t="s">
        <v>226</v>
      </c>
      <c r="B12" s="137">
        <v>34</v>
      </c>
      <c r="C12" s="137">
        <v>33</v>
      </c>
      <c r="D12" s="137">
        <v>105</v>
      </c>
      <c r="E12" s="137">
        <v>92</v>
      </c>
      <c r="F12" s="137"/>
      <c r="G12" s="137">
        <v>47</v>
      </c>
      <c r="H12" s="137">
        <v>32</v>
      </c>
      <c r="I12" s="137">
        <v>15</v>
      </c>
      <c r="J12" s="142"/>
      <c r="K12" s="116">
        <v>47</v>
      </c>
      <c r="L12" s="145">
        <v>18</v>
      </c>
      <c r="M12" s="145">
        <v>29</v>
      </c>
      <c r="N12" s="142"/>
      <c r="O12" s="137">
        <v>162</v>
      </c>
      <c r="P12" s="137">
        <v>64</v>
      </c>
      <c r="Q12" s="137">
        <v>98</v>
      </c>
      <c r="R12" s="142"/>
      <c r="S12" s="116">
        <v>120</v>
      </c>
      <c r="T12" s="145">
        <v>34</v>
      </c>
      <c r="U12" s="145">
        <v>86</v>
      </c>
    </row>
    <row r="13" spans="1:26" ht="15" customHeight="1" x14ac:dyDescent="0.2">
      <c r="A13" s="32" t="s">
        <v>227</v>
      </c>
      <c r="B13" s="137">
        <v>19</v>
      </c>
      <c r="C13" s="137">
        <v>33</v>
      </c>
      <c r="D13" s="137">
        <v>58</v>
      </c>
      <c r="E13" s="137">
        <v>95</v>
      </c>
      <c r="F13" s="137"/>
      <c r="G13" s="137">
        <v>25</v>
      </c>
      <c r="H13" s="137">
        <v>16</v>
      </c>
      <c r="I13" s="137">
        <v>9</v>
      </c>
      <c r="J13" s="142"/>
      <c r="K13" s="116">
        <v>40</v>
      </c>
      <c r="L13" s="145">
        <v>18</v>
      </c>
      <c r="M13" s="145">
        <v>22</v>
      </c>
      <c r="N13" s="142"/>
      <c r="O13" s="137">
        <v>93</v>
      </c>
      <c r="P13" s="137">
        <v>43</v>
      </c>
      <c r="Q13" s="137">
        <v>50</v>
      </c>
      <c r="R13" s="142"/>
      <c r="S13" s="116">
        <v>124</v>
      </c>
      <c r="T13" s="145">
        <v>47</v>
      </c>
      <c r="U13" s="145">
        <v>77</v>
      </c>
    </row>
    <row r="14" spans="1:26" ht="15" customHeight="1" x14ac:dyDescent="0.2">
      <c r="A14" s="32" t="s">
        <v>228</v>
      </c>
      <c r="B14" s="137">
        <v>15</v>
      </c>
      <c r="C14" s="137">
        <v>21</v>
      </c>
      <c r="D14" s="137">
        <v>86</v>
      </c>
      <c r="E14" s="137">
        <v>101</v>
      </c>
      <c r="F14" s="137"/>
      <c r="G14" s="137">
        <v>19</v>
      </c>
      <c r="H14" s="137">
        <v>7</v>
      </c>
      <c r="I14" s="137">
        <v>12</v>
      </c>
      <c r="J14" s="142"/>
      <c r="K14" s="116">
        <v>33</v>
      </c>
      <c r="L14" s="145">
        <v>21</v>
      </c>
      <c r="M14" s="145">
        <v>12</v>
      </c>
      <c r="N14" s="142"/>
      <c r="O14" s="137">
        <v>161</v>
      </c>
      <c r="P14" s="137">
        <v>47</v>
      </c>
      <c r="Q14" s="137">
        <v>114</v>
      </c>
      <c r="R14" s="142"/>
      <c r="S14" s="116">
        <v>129</v>
      </c>
      <c r="T14" s="145">
        <v>57</v>
      </c>
      <c r="U14" s="145">
        <v>72</v>
      </c>
    </row>
    <row r="15" spans="1:26" ht="15" customHeight="1" x14ac:dyDescent="0.2">
      <c r="A15" s="32" t="s">
        <v>229</v>
      </c>
      <c r="B15" s="137">
        <v>51</v>
      </c>
      <c r="C15" s="137">
        <v>8</v>
      </c>
      <c r="D15" s="137">
        <v>74</v>
      </c>
      <c r="E15" s="137">
        <v>115</v>
      </c>
      <c r="F15" s="137"/>
      <c r="G15" s="137">
        <v>73</v>
      </c>
      <c r="H15" s="137">
        <v>35</v>
      </c>
      <c r="I15" s="137">
        <v>38</v>
      </c>
      <c r="J15" s="142"/>
      <c r="K15" s="116">
        <v>15</v>
      </c>
      <c r="L15" s="145">
        <v>6</v>
      </c>
      <c r="M15" s="145">
        <v>9</v>
      </c>
      <c r="N15" s="142"/>
      <c r="O15" s="137">
        <v>111</v>
      </c>
      <c r="P15" s="137">
        <v>38</v>
      </c>
      <c r="Q15" s="137">
        <v>73</v>
      </c>
      <c r="R15" s="142"/>
      <c r="S15" s="116">
        <v>144</v>
      </c>
      <c r="T15" s="145">
        <v>51</v>
      </c>
      <c r="U15" s="145">
        <v>93</v>
      </c>
    </row>
    <row r="16" spans="1:26" ht="15" customHeight="1" x14ac:dyDescent="0.2">
      <c r="A16" s="32" t="s">
        <v>230</v>
      </c>
      <c r="B16" s="137">
        <v>4</v>
      </c>
      <c r="C16" s="137">
        <v>4</v>
      </c>
      <c r="D16" s="137">
        <v>10</v>
      </c>
      <c r="E16" s="137">
        <v>14</v>
      </c>
      <c r="F16" s="137"/>
      <c r="G16" s="137">
        <v>7</v>
      </c>
      <c r="H16" s="137">
        <v>2</v>
      </c>
      <c r="I16" s="137">
        <v>5</v>
      </c>
      <c r="J16" s="142"/>
      <c r="K16" s="116">
        <v>4</v>
      </c>
      <c r="L16" s="145">
        <v>1</v>
      </c>
      <c r="M16" s="145">
        <v>2</v>
      </c>
      <c r="N16" s="142"/>
      <c r="O16" s="137">
        <v>10</v>
      </c>
      <c r="P16" s="137">
        <v>4</v>
      </c>
      <c r="Q16" s="137">
        <v>6</v>
      </c>
      <c r="R16" s="142"/>
      <c r="S16" s="116">
        <v>91</v>
      </c>
      <c r="T16" s="145">
        <v>17</v>
      </c>
      <c r="U16" s="145">
        <v>74</v>
      </c>
    </row>
    <row r="17" spans="1:21" ht="15" customHeight="1" x14ac:dyDescent="0.2">
      <c r="A17" s="32" t="s">
        <v>231</v>
      </c>
      <c r="B17" s="137">
        <v>2</v>
      </c>
      <c r="C17" s="137">
        <v>3</v>
      </c>
      <c r="D17" s="137">
        <v>49</v>
      </c>
      <c r="E17" s="137">
        <v>38</v>
      </c>
      <c r="F17" s="137"/>
      <c r="G17" s="137">
        <v>2</v>
      </c>
      <c r="H17" s="137">
        <v>0</v>
      </c>
      <c r="I17" s="137">
        <v>2</v>
      </c>
      <c r="J17" s="142"/>
      <c r="K17" s="116">
        <v>4</v>
      </c>
      <c r="L17" s="145">
        <v>1</v>
      </c>
      <c r="M17" s="145">
        <v>3</v>
      </c>
      <c r="N17" s="142"/>
      <c r="O17" s="137">
        <v>61</v>
      </c>
      <c r="P17" s="137">
        <v>27</v>
      </c>
      <c r="Q17" s="137">
        <v>34</v>
      </c>
      <c r="R17" s="142"/>
      <c r="S17" s="116">
        <v>70</v>
      </c>
      <c r="T17" s="145">
        <v>19</v>
      </c>
      <c r="U17" s="145">
        <v>51</v>
      </c>
    </row>
    <row r="18" spans="1:21" ht="15" customHeight="1" x14ac:dyDescent="0.2">
      <c r="A18" s="32" t="s">
        <v>232</v>
      </c>
      <c r="B18" s="137">
        <v>4</v>
      </c>
      <c r="C18" s="137">
        <v>8</v>
      </c>
      <c r="D18" s="137">
        <v>19</v>
      </c>
      <c r="E18" s="137">
        <v>15</v>
      </c>
      <c r="F18" s="137"/>
      <c r="G18" s="137">
        <v>6</v>
      </c>
      <c r="H18" s="137">
        <v>2</v>
      </c>
      <c r="I18" s="137">
        <v>4</v>
      </c>
      <c r="J18" s="142"/>
      <c r="K18" s="116">
        <v>15</v>
      </c>
      <c r="L18" s="145">
        <v>9</v>
      </c>
      <c r="M18" s="145">
        <v>6</v>
      </c>
      <c r="N18" s="142"/>
      <c r="O18" s="137">
        <v>20</v>
      </c>
      <c r="P18" s="137">
        <v>12</v>
      </c>
      <c r="Q18" s="137">
        <v>8</v>
      </c>
      <c r="R18" s="142"/>
      <c r="S18" s="116">
        <v>22</v>
      </c>
      <c r="T18" s="145">
        <v>10</v>
      </c>
      <c r="U18" s="145">
        <v>12</v>
      </c>
    </row>
    <row r="19" spans="1:21" ht="15" customHeight="1" x14ac:dyDescent="0.2">
      <c r="A19" s="32" t="s">
        <v>233</v>
      </c>
      <c r="B19" s="137">
        <v>38</v>
      </c>
      <c r="C19" s="137">
        <v>31</v>
      </c>
      <c r="D19" s="137">
        <v>89</v>
      </c>
      <c r="E19" s="137">
        <v>147</v>
      </c>
      <c r="F19" s="137"/>
      <c r="G19" s="137">
        <v>95</v>
      </c>
      <c r="H19" s="137">
        <v>52</v>
      </c>
      <c r="I19" s="137">
        <v>43</v>
      </c>
      <c r="J19" s="142"/>
      <c r="K19" s="116">
        <v>52</v>
      </c>
      <c r="L19" s="145">
        <v>21</v>
      </c>
      <c r="M19" s="145">
        <v>31</v>
      </c>
      <c r="N19" s="142"/>
      <c r="O19" s="137">
        <v>125</v>
      </c>
      <c r="P19" s="137">
        <v>53</v>
      </c>
      <c r="Q19" s="137">
        <v>72</v>
      </c>
      <c r="R19" s="142"/>
      <c r="S19" s="116">
        <v>197</v>
      </c>
      <c r="T19" s="145">
        <v>76</v>
      </c>
      <c r="U19" s="145">
        <v>121</v>
      </c>
    </row>
    <row r="20" spans="1:21" ht="15" customHeight="1" x14ac:dyDescent="0.2">
      <c r="A20" s="32" t="s">
        <v>234</v>
      </c>
      <c r="B20" s="137">
        <v>14</v>
      </c>
      <c r="C20" s="137">
        <v>16</v>
      </c>
      <c r="D20" s="137">
        <v>50</v>
      </c>
      <c r="E20" s="137">
        <v>113</v>
      </c>
      <c r="F20" s="137"/>
      <c r="G20" s="137">
        <v>35</v>
      </c>
      <c r="H20" s="137">
        <v>19</v>
      </c>
      <c r="I20" s="137">
        <v>16</v>
      </c>
      <c r="J20" s="142"/>
      <c r="K20" s="116">
        <v>36</v>
      </c>
      <c r="L20" s="145">
        <v>19</v>
      </c>
      <c r="M20" s="145">
        <v>17</v>
      </c>
      <c r="N20" s="142"/>
      <c r="O20" s="137">
        <v>53</v>
      </c>
      <c r="P20" s="137">
        <v>26</v>
      </c>
      <c r="Q20" s="137">
        <v>27</v>
      </c>
      <c r="R20" s="142"/>
      <c r="S20" s="116">
        <v>129</v>
      </c>
      <c r="T20" s="145">
        <v>53</v>
      </c>
      <c r="U20" s="145">
        <v>76</v>
      </c>
    </row>
    <row r="21" spans="1:21" ht="15" customHeight="1" x14ac:dyDescent="0.2">
      <c r="A21" s="32" t="s">
        <v>235</v>
      </c>
      <c r="B21" s="137">
        <v>7</v>
      </c>
      <c r="C21" s="137">
        <v>21</v>
      </c>
      <c r="D21" s="137">
        <v>51</v>
      </c>
      <c r="E21" s="137">
        <v>92</v>
      </c>
      <c r="F21" s="137"/>
      <c r="G21" s="137">
        <v>7</v>
      </c>
      <c r="H21" s="137">
        <v>3</v>
      </c>
      <c r="I21" s="137">
        <v>4</v>
      </c>
      <c r="J21" s="142"/>
      <c r="K21" s="116">
        <v>29</v>
      </c>
      <c r="L21" s="145">
        <v>17</v>
      </c>
      <c r="M21" s="145">
        <v>12</v>
      </c>
      <c r="N21" s="142"/>
      <c r="O21" s="137">
        <v>64</v>
      </c>
      <c r="P21" s="137">
        <v>29</v>
      </c>
      <c r="Q21" s="137">
        <v>35</v>
      </c>
      <c r="R21" s="142"/>
      <c r="S21" s="116">
        <v>102</v>
      </c>
      <c r="T21" s="145">
        <v>60</v>
      </c>
      <c r="U21" s="145">
        <v>42</v>
      </c>
    </row>
    <row r="22" spans="1:21" ht="15" customHeight="1" x14ac:dyDescent="0.2">
      <c r="A22" s="32" t="s">
        <v>236</v>
      </c>
      <c r="B22" s="137">
        <v>2</v>
      </c>
      <c r="C22" s="137">
        <v>1</v>
      </c>
      <c r="D22" s="137">
        <v>8</v>
      </c>
      <c r="E22" s="137">
        <v>43</v>
      </c>
      <c r="F22" s="137"/>
      <c r="G22" s="137">
        <v>4</v>
      </c>
      <c r="H22" s="137">
        <v>1</v>
      </c>
      <c r="I22" s="137">
        <v>3</v>
      </c>
      <c r="J22" s="142"/>
      <c r="K22" s="116">
        <v>1</v>
      </c>
      <c r="L22" s="145">
        <v>1</v>
      </c>
      <c r="M22" s="145">
        <v>0</v>
      </c>
      <c r="N22" s="142"/>
      <c r="O22" s="137">
        <v>10</v>
      </c>
      <c r="P22" s="137">
        <v>1</v>
      </c>
      <c r="Q22" s="137">
        <v>9</v>
      </c>
      <c r="R22" s="142"/>
      <c r="S22" s="116">
        <v>51</v>
      </c>
      <c r="T22" s="145">
        <v>20</v>
      </c>
      <c r="U22" s="145">
        <v>31</v>
      </c>
    </row>
    <row r="23" spans="1:21" ht="15" customHeight="1" x14ac:dyDescent="0.2">
      <c r="A23" s="32" t="s">
        <v>237</v>
      </c>
      <c r="B23" s="137">
        <v>28</v>
      </c>
      <c r="C23" s="137">
        <v>13</v>
      </c>
      <c r="D23" s="137">
        <v>67</v>
      </c>
      <c r="E23" s="137">
        <v>113</v>
      </c>
      <c r="F23" s="137"/>
      <c r="G23" s="137">
        <v>66</v>
      </c>
      <c r="H23" s="137">
        <v>42</v>
      </c>
      <c r="I23" s="137">
        <v>24</v>
      </c>
      <c r="J23" s="142"/>
      <c r="K23" s="116">
        <v>46</v>
      </c>
      <c r="L23" s="145">
        <v>23</v>
      </c>
      <c r="M23" s="145">
        <v>23</v>
      </c>
      <c r="N23" s="142"/>
      <c r="O23" s="137">
        <v>94</v>
      </c>
      <c r="P23" s="137">
        <v>25</v>
      </c>
      <c r="Q23" s="137">
        <v>69</v>
      </c>
      <c r="R23" s="142"/>
      <c r="S23" s="116">
        <v>148</v>
      </c>
      <c r="T23" s="145">
        <v>60</v>
      </c>
      <c r="U23" s="145">
        <v>88</v>
      </c>
    </row>
    <row r="24" spans="1:21" ht="15" customHeight="1" x14ac:dyDescent="0.2">
      <c r="A24" s="32" t="s">
        <v>238</v>
      </c>
      <c r="B24" s="137">
        <v>8</v>
      </c>
      <c r="C24" s="137">
        <v>4</v>
      </c>
      <c r="D24" s="137">
        <v>22</v>
      </c>
      <c r="E24" s="137">
        <v>16</v>
      </c>
      <c r="F24" s="137"/>
      <c r="G24" s="137">
        <v>11</v>
      </c>
      <c r="H24" s="137">
        <v>5</v>
      </c>
      <c r="I24" s="137">
        <v>6</v>
      </c>
      <c r="J24" s="142"/>
      <c r="K24" s="116">
        <v>4</v>
      </c>
      <c r="L24" s="145">
        <v>2</v>
      </c>
      <c r="M24" s="145">
        <v>2</v>
      </c>
      <c r="N24" s="142"/>
      <c r="O24" s="137">
        <v>26</v>
      </c>
      <c r="P24" s="137">
        <v>9</v>
      </c>
      <c r="Q24" s="137">
        <v>17</v>
      </c>
      <c r="R24" s="142"/>
      <c r="S24" s="116">
        <v>35</v>
      </c>
      <c r="T24" s="145">
        <v>10</v>
      </c>
      <c r="U24" s="145">
        <v>25</v>
      </c>
    </row>
    <row r="25" spans="1:21" ht="15" customHeight="1" x14ac:dyDescent="0.2">
      <c r="A25" s="32" t="s">
        <v>239</v>
      </c>
      <c r="B25" s="137">
        <v>26</v>
      </c>
      <c r="C25" s="137">
        <v>36</v>
      </c>
      <c r="D25" s="137">
        <v>126</v>
      </c>
      <c r="E25" s="137">
        <v>118</v>
      </c>
      <c r="F25" s="137"/>
      <c r="G25" s="137">
        <v>27</v>
      </c>
      <c r="H25" s="137">
        <v>16</v>
      </c>
      <c r="I25" s="137">
        <v>11</v>
      </c>
      <c r="J25" s="142"/>
      <c r="K25" s="116">
        <v>47</v>
      </c>
      <c r="L25" s="145">
        <v>23</v>
      </c>
      <c r="M25" s="145">
        <v>24</v>
      </c>
      <c r="N25" s="142"/>
      <c r="O25" s="137">
        <v>167</v>
      </c>
      <c r="P25" s="137">
        <v>78</v>
      </c>
      <c r="Q25" s="137">
        <v>89</v>
      </c>
      <c r="R25" s="142"/>
      <c r="S25" s="116">
        <v>151</v>
      </c>
      <c r="T25" s="145">
        <v>65</v>
      </c>
      <c r="U25" s="145">
        <v>86</v>
      </c>
    </row>
    <row r="26" spans="1:21" ht="15" customHeight="1" x14ac:dyDescent="0.2">
      <c r="A26" s="32" t="s">
        <v>240</v>
      </c>
      <c r="B26" s="137">
        <v>1</v>
      </c>
      <c r="C26" s="137">
        <v>0</v>
      </c>
      <c r="D26" s="137">
        <v>3</v>
      </c>
      <c r="E26" s="137">
        <v>9</v>
      </c>
      <c r="F26" s="137"/>
      <c r="G26" s="137">
        <v>1</v>
      </c>
      <c r="H26" s="137">
        <v>1</v>
      </c>
      <c r="I26" s="137">
        <v>0</v>
      </c>
      <c r="J26" s="142"/>
      <c r="K26" s="116">
        <v>0</v>
      </c>
      <c r="L26" s="145">
        <v>0</v>
      </c>
      <c r="M26" s="145">
        <v>0</v>
      </c>
      <c r="N26" s="142"/>
      <c r="O26" s="137">
        <v>7</v>
      </c>
      <c r="P26" s="137">
        <v>1</v>
      </c>
      <c r="Q26" s="137">
        <v>6</v>
      </c>
      <c r="R26" s="142"/>
      <c r="S26" s="116">
        <v>15</v>
      </c>
      <c r="T26" s="145">
        <v>6</v>
      </c>
      <c r="U26" s="145">
        <v>9</v>
      </c>
    </row>
    <row r="27" spans="1:21" ht="15" customHeight="1" x14ac:dyDescent="0.2">
      <c r="A27" s="32" t="s">
        <v>241</v>
      </c>
      <c r="B27" s="137">
        <v>3</v>
      </c>
      <c r="C27" s="137">
        <v>11</v>
      </c>
      <c r="D27" s="137">
        <v>16</v>
      </c>
      <c r="E27" s="137">
        <v>10</v>
      </c>
      <c r="F27" s="137"/>
      <c r="G27" s="137">
        <v>3</v>
      </c>
      <c r="H27" s="137">
        <v>2</v>
      </c>
      <c r="I27" s="137">
        <v>1</v>
      </c>
      <c r="J27" s="142"/>
      <c r="K27" s="116">
        <v>15</v>
      </c>
      <c r="L27" s="145">
        <v>6</v>
      </c>
      <c r="M27" s="145">
        <v>9</v>
      </c>
      <c r="N27" s="142"/>
      <c r="O27" s="137">
        <v>25</v>
      </c>
      <c r="P27" s="137">
        <v>9</v>
      </c>
      <c r="Q27" s="137">
        <v>16</v>
      </c>
      <c r="R27" s="142"/>
      <c r="S27" s="116">
        <v>11</v>
      </c>
      <c r="T27" s="145">
        <v>1</v>
      </c>
      <c r="U27" s="145">
        <v>10</v>
      </c>
    </row>
    <row r="28" spans="1:21" ht="15" customHeight="1" x14ac:dyDescent="0.2">
      <c r="A28" s="32" t="s">
        <v>242</v>
      </c>
      <c r="B28" s="137">
        <v>10</v>
      </c>
      <c r="C28" s="137">
        <v>5</v>
      </c>
      <c r="D28" s="137">
        <v>11</v>
      </c>
      <c r="E28" s="137">
        <v>15</v>
      </c>
      <c r="F28" s="137"/>
      <c r="G28" s="137">
        <v>10</v>
      </c>
      <c r="H28" s="137">
        <v>6</v>
      </c>
      <c r="I28" s="137">
        <v>4</v>
      </c>
      <c r="J28" s="142"/>
      <c r="K28" s="116">
        <v>11</v>
      </c>
      <c r="L28" s="145">
        <v>4</v>
      </c>
      <c r="M28" s="145">
        <v>7</v>
      </c>
      <c r="N28" s="142"/>
      <c r="O28" s="137">
        <v>16</v>
      </c>
      <c r="P28" s="137">
        <v>9</v>
      </c>
      <c r="Q28" s="137">
        <v>7</v>
      </c>
      <c r="R28" s="142"/>
      <c r="S28" s="116">
        <v>23</v>
      </c>
      <c r="T28" s="145">
        <v>7</v>
      </c>
      <c r="U28" s="145">
        <v>16</v>
      </c>
    </row>
    <row r="29" spans="1:21" ht="15" customHeight="1" x14ac:dyDescent="0.2">
      <c r="A29" s="32" t="s">
        <v>243</v>
      </c>
      <c r="B29" s="137">
        <v>3</v>
      </c>
      <c r="C29" s="137">
        <v>8</v>
      </c>
      <c r="D29" s="137">
        <v>52</v>
      </c>
      <c r="E29" s="137">
        <v>96</v>
      </c>
      <c r="F29" s="137"/>
      <c r="G29" s="137">
        <v>5</v>
      </c>
      <c r="H29" s="137">
        <v>0</v>
      </c>
      <c r="I29" s="137">
        <v>5</v>
      </c>
      <c r="J29" s="142"/>
      <c r="K29" s="116">
        <v>14</v>
      </c>
      <c r="L29" s="145">
        <v>8</v>
      </c>
      <c r="M29" s="145">
        <v>6</v>
      </c>
      <c r="N29" s="142"/>
      <c r="O29" s="137">
        <v>67</v>
      </c>
      <c r="P29" s="137">
        <v>33</v>
      </c>
      <c r="Q29" s="137">
        <v>34</v>
      </c>
      <c r="R29" s="142"/>
      <c r="S29" s="116">
        <v>171</v>
      </c>
      <c r="T29" s="145">
        <v>57</v>
      </c>
      <c r="U29" s="145">
        <v>114</v>
      </c>
    </row>
    <row r="30" spans="1:21" ht="15" customHeight="1" x14ac:dyDescent="0.2">
      <c r="A30" s="32" t="s">
        <v>244</v>
      </c>
      <c r="B30" s="137">
        <v>0</v>
      </c>
      <c r="C30" s="137">
        <v>4</v>
      </c>
      <c r="D30" s="137">
        <v>45</v>
      </c>
      <c r="E30" s="137">
        <v>16</v>
      </c>
      <c r="F30" s="137"/>
      <c r="G30" s="137">
        <v>0</v>
      </c>
      <c r="H30" s="137">
        <v>0</v>
      </c>
      <c r="I30" s="137">
        <v>0</v>
      </c>
      <c r="J30" s="142"/>
      <c r="K30" s="116">
        <v>5</v>
      </c>
      <c r="L30" s="145">
        <v>1</v>
      </c>
      <c r="M30" s="145">
        <v>4</v>
      </c>
      <c r="N30" s="142"/>
      <c r="O30" s="137">
        <v>45</v>
      </c>
      <c r="P30" s="137">
        <v>29</v>
      </c>
      <c r="Q30" s="137">
        <v>16</v>
      </c>
      <c r="R30" s="142"/>
      <c r="S30" s="116">
        <v>28</v>
      </c>
      <c r="T30" s="145">
        <v>15</v>
      </c>
      <c r="U30" s="145">
        <v>13</v>
      </c>
    </row>
    <row r="31" spans="1:21" ht="15" customHeight="1" x14ac:dyDescent="0.2">
      <c r="A31" s="32" t="s">
        <v>245</v>
      </c>
      <c r="B31" s="137">
        <v>6</v>
      </c>
      <c r="C31" s="137">
        <v>5</v>
      </c>
      <c r="D31" s="137">
        <v>12</v>
      </c>
      <c r="E31" s="137">
        <v>31</v>
      </c>
      <c r="F31" s="137"/>
      <c r="G31" s="137">
        <v>6</v>
      </c>
      <c r="H31" s="137">
        <v>1</v>
      </c>
      <c r="I31" s="137">
        <v>5</v>
      </c>
      <c r="J31" s="142"/>
      <c r="K31" s="116">
        <v>6</v>
      </c>
      <c r="L31" s="145">
        <v>4</v>
      </c>
      <c r="M31" s="145">
        <v>2</v>
      </c>
      <c r="N31" s="142"/>
      <c r="O31" s="137">
        <v>37</v>
      </c>
      <c r="P31" s="137">
        <v>14</v>
      </c>
      <c r="Q31" s="137">
        <v>23</v>
      </c>
      <c r="R31" s="142"/>
      <c r="S31" s="116">
        <v>48</v>
      </c>
      <c r="T31" s="145">
        <v>22</v>
      </c>
      <c r="U31" s="145">
        <v>26</v>
      </c>
    </row>
    <row r="32" spans="1:21" ht="15" customHeight="1" x14ac:dyDescent="0.2">
      <c r="A32" s="32" t="s">
        <v>246</v>
      </c>
      <c r="B32" s="137">
        <v>7</v>
      </c>
      <c r="C32" s="137">
        <v>5</v>
      </c>
      <c r="D32" s="137">
        <v>40</v>
      </c>
      <c r="E32" s="137">
        <v>40</v>
      </c>
      <c r="F32" s="137"/>
      <c r="G32" s="137">
        <v>7</v>
      </c>
      <c r="H32" s="137">
        <v>7</v>
      </c>
      <c r="I32" s="137">
        <v>0</v>
      </c>
      <c r="J32" s="142"/>
      <c r="K32" s="116">
        <v>8</v>
      </c>
      <c r="L32" s="145">
        <v>3</v>
      </c>
      <c r="M32" s="145">
        <v>5</v>
      </c>
      <c r="N32" s="142"/>
      <c r="O32" s="137">
        <v>43</v>
      </c>
      <c r="P32" s="137">
        <v>19</v>
      </c>
      <c r="Q32" s="137">
        <v>24</v>
      </c>
      <c r="R32" s="142"/>
      <c r="S32" s="116">
        <v>55</v>
      </c>
      <c r="T32" s="145">
        <v>14</v>
      </c>
      <c r="U32" s="145">
        <v>41</v>
      </c>
    </row>
    <row r="33" spans="1:26" ht="15" customHeight="1" x14ac:dyDescent="0.2">
      <c r="A33" s="32" t="s">
        <v>247</v>
      </c>
      <c r="B33" s="137">
        <v>1</v>
      </c>
      <c r="C33" s="137">
        <v>1</v>
      </c>
      <c r="D33" s="137">
        <v>16</v>
      </c>
      <c r="E33" s="137">
        <v>9</v>
      </c>
      <c r="F33" s="137"/>
      <c r="G33" s="137">
        <v>2</v>
      </c>
      <c r="H33" s="137">
        <v>0</v>
      </c>
      <c r="I33" s="137">
        <v>2</v>
      </c>
      <c r="J33" s="142"/>
      <c r="K33" s="116">
        <v>2</v>
      </c>
      <c r="L33" s="145">
        <v>0</v>
      </c>
      <c r="M33" s="145">
        <v>2</v>
      </c>
      <c r="N33" s="142"/>
      <c r="O33" s="137">
        <v>29</v>
      </c>
      <c r="P33" s="137">
        <v>5</v>
      </c>
      <c r="Q33" s="137">
        <v>24</v>
      </c>
      <c r="R33" s="142"/>
      <c r="S33" s="116">
        <v>13</v>
      </c>
      <c r="T33" s="145">
        <v>4</v>
      </c>
      <c r="U33" s="145">
        <v>9</v>
      </c>
    </row>
    <row r="34" spans="1:26" ht="15" customHeight="1" x14ac:dyDescent="0.2">
      <c r="A34" s="32" t="s">
        <v>248</v>
      </c>
      <c r="B34" s="137">
        <v>1</v>
      </c>
      <c r="C34" s="137">
        <v>10</v>
      </c>
      <c r="D34" s="137">
        <v>14</v>
      </c>
      <c r="E34" s="137">
        <v>42</v>
      </c>
      <c r="F34" s="137"/>
      <c r="G34" s="137">
        <v>1</v>
      </c>
      <c r="H34" s="137">
        <v>1</v>
      </c>
      <c r="I34" s="137">
        <v>0</v>
      </c>
      <c r="J34" s="142"/>
      <c r="K34" s="116">
        <v>10</v>
      </c>
      <c r="L34" s="145">
        <v>3</v>
      </c>
      <c r="M34" s="145">
        <v>7</v>
      </c>
      <c r="N34" s="142"/>
      <c r="O34" s="137">
        <v>16</v>
      </c>
      <c r="P34" s="137">
        <v>5</v>
      </c>
      <c r="Q34" s="137">
        <v>11</v>
      </c>
      <c r="R34" s="142"/>
      <c r="S34" s="116">
        <v>64</v>
      </c>
      <c r="T34" s="145">
        <v>33</v>
      </c>
      <c r="U34" s="145">
        <v>31</v>
      </c>
    </row>
    <row r="35" spans="1:26" ht="15" customHeight="1" x14ac:dyDescent="0.2">
      <c r="A35" s="32" t="s">
        <v>249</v>
      </c>
      <c r="B35" s="137">
        <v>0</v>
      </c>
      <c r="C35" s="137">
        <v>2</v>
      </c>
      <c r="D35" s="137">
        <v>0</v>
      </c>
      <c r="E35" s="137">
        <v>5</v>
      </c>
      <c r="F35" s="137"/>
      <c r="G35" s="137">
        <v>0</v>
      </c>
      <c r="H35" s="137">
        <v>0</v>
      </c>
      <c r="I35" s="137">
        <v>0</v>
      </c>
      <c r="J35" s="142"/>
      <c r="K35" s="116">
        <v>6</v>
      </c>
      <c r="L35" s="145">
        <v>5</v>
      </c>
      <c r="M35" s="145">
        <v>1</v>
      </c>
      <c r="N35" s="142"/>
      <c r="O35" s="137">
        <v>0</v>
      </c>
      <c r="P35" s="137">
        <v>0</v>
      </c>
      <c r="Q35" s="137">
        <v>0</v>
      </c>
      <c r="R35" s="142"/>
      <c r="S35" s="116">
        <v>7</v>
      </c>
      <c r="T35" s="145">
        <v>2</v>
      </c>
      <c r="U35" s="145">
        <v>5</v>
      </c>
    </row>
    <row r="36" spans="1:26" ht="15" customHeight="1" x14ac:dyDescent="0.2">
      <c r="A36" s="32" t="s">
        <v>250</v>
      </c>
      <c r="B36" s="137">
        <v>7</v>
      </c>
      <c r="C36" s="137">
        <v>11</v>
      </c>
      <c r="D36" s="137">
        <v>73</v>
      </c>
      <c r="E36" s="137">
        <v>82</v>
      </c>
      <c r="F36" s="137"/>
      <c r="G36" s="137">
        <v>7</v>
      </c>
      <c r="H36" s="137">
        <v>4</v>
      </c>
      <c r="I36" s="137">
        <v>3</v>
      </c>
      <c r="J36" s="142"/>
      <c r="K36" s="116">
        <v>20</v>
      </c>
      <c r="L36" s="145">
        <v>6</v>
      </c>
      <c r="M36" s="145">
        <v>14</v>
      </c>
      <c r="N36" s="142"/>
      <c r="O36" s="137">
        <v>95</v>
      </c>
      <c r="P36" s="137">
        <v>38</v>
      </c>
      <c r="Q36" s="137">
        <v>57</v>
      </c>
      <c r="R36" s="142"/>
      <c r="S36" s="116">
        <v>117</v>
      </c>
      <c r="T36" s="145">
        <v>46</v>
      </c>
      <c r="U36" s="145">
        <v>71</v>
      </c>
    </row>
    <row r="37" spans="1:26" ht="15" customHeight="1" x14ac:dyDescent="0.2">
      <c r="A37" s="32" t="s">
        <v>251</v>
      </c>
      <c r="B37" s="137">
        <v>7</v>
      </c>
      <c r="C37" s="137">
        <v>25</v>
      </c>
      <c r="D37" s="137">
        <v>63</v>
      </c>
      <c r="E37" s="137">
        <v>63</v>
      </c>
      <c r="F37" s="137"/>
      <c r="G37" s="137">
        <v>16</v>
      </c>
      <c r="H37" s="137">
        <v>6</v>
      </c>
      <c r="I37" s="137">
        <v>10</v>
      </c>
      <c r="J37" s="142"/>
      <c r="K37" s="116">
        <v>42</v>
      </c>
      <c r="L37" s="145">
        <v>17</v>
      </c>
      <c r="M37" s="145">
        <v>25</v>
      </c>
      <c r="N37" s="142"/>
      <c r="O37" s="137">
        <v>119</v>
      </c>
      <c r="P37" s="137">
        <v>53</v>
      </c>
      <c r="Q37" s="137">
        <v>66</v>
      </c>
      <c r="R37" s="142"/>
      <c r="S37" s="116">
        <v>167</v>
      </c>
      <c r="T37" s="145">
        <v>75</v>
      </c>
      <c r="U37" s="145">
        <v>92</v>
      </c>
    </row>
    <row r="38" spans="1:26" ht="15" customHeight="1" thickBot="1" x14ac:dyDescent="0.25">
      <c r="A38" s="183" t="s">
        <v>252</v>
      </c>
      <c r="B38" s="233">
        <v>0</v>
      </c>
      <c r="C38" s="233">
        <v>0</v>
      </c>
      <c r="D38" s="233">
        <v>16</v>
      </c>
      <c r="E38" s="233">
        <v>6</v>
      </c>
      <c r="F38" s="233"/>
      <c r="G38" s="233">
        <v>0</v>
      </c>
      <c r="H38" s="233">
        <v>0</v>
      </c>
      <c r="I38" s="233">
        <v>0</v>
      </c>
      <c r="J38" s="237"/>
      <c r="K38" s="159">
        <v>0</v>
      </c>
      <c r="L38" s="238">
        <v>0</v>
      </c>
      <c r="M38" s="238">
        <v>0</v>
      </c>
      <c r="N38" s="237"/>
      <c r="O38" s="233">
        <v>36</v>
      </c>
      <c r="P38" s="233">
        <v>10</v>
      </c>
      <c r="Q38" s="233">
        <v>26</v>
      </c>
      <c r="R38" s="237"/>
      <c r="S38" s="159">
        <v>8</v>
      </c>
      <c r="T38" s="238">
        <v>1</v>
      </c>
      <c r="U38" s="238">
        <v>7</v>
      </c>
    </row>
    <row r="39" spans="1:26" s="44" customFormat="1" ht="26.25" customHeight="1" x14ac:dyDescent="0.25">
      <c r="A39" s="310" t="s">
        <v>494</v>
      </c>
      <c r="B39" s="310"/>
      <c r="C39" s="310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0"/>
      <c r="R39" s="310"/>
      <c r="S39" s="310"/>
      <c r="T39" s="310"/>
      <c r="U39" s="310"/>
      <c r="V39" s="71"/>
      <c r="W39" s="71"/>
      <c r="X39" s="71"/>
      <c r="Y39" s="71"/>
      <c r="Z39" s="71"/>
    </row>
    <row r="40" spans="1:26" s="33" customFormat="1" ht="15" customHeight="1" x14ac:dyDescent="0.2">
      <c r="A40" s="33" t="s">
        <v>253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N40" s="44"/>
      <c r="O40" s="44"/>
      <c r="P40" s="44"/>
      <c r="Q40" s="44"/>
      <c r="R40" s="44"/>
      <c r="S40" s="44"/>
    </row>
  </sheetData>
  <mergeCells count="4">
    <mergeCell ref="B7:E8"/>
    <mergeCell ref="A39:U39"/>
    <mergeCell ref="A7:A9"/>
    <mergeCell ref="W2:W3"/>
  </mergeCells>
  <hyperlinks>
    <hyperlink ref="W2" location="INDICE!A1" display="INDICE" xr:uid="{A61171F5-051F-4B78-BBD0-3D3E191E8D31}"/>
    <hyperlink ref="W2:W3" location="Contenido!A1" display="Contenido" xr:uid="{C4B8BA6C-CC24-4DEF-9CB2-DA62515E6E4C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92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A03E0-DC4F-4194-B96E-CEA230848EF4}">
  <sheetPr codeName="Hoja83">
    <tabColor rgb="FFC1C5C8"/>
    <pageSetUpPr fitToPage="1"/>
  </sheetPr>
  <dimension ref="A1:AH23"/>
  <sheetViews>
    <sheetView showGridLines="0" topLeftCell="B1" zoomScaleNormal="100" zoomScaleSheetLayoutView="100" workbookViewId="0">
      <selection activeCell="AG2" sqref="AG2:AG3"/>
    </sheetView>
  </sheetViews>
  <sheetFormatPr baseColWidth="10" defaultColWidth="11.42578125" defaultRowHeight="15" customHeight="1" x14ac:dyDescent="0.2"/>
  <cols>
    <col min="1" max="1" width="31.85546875" style="1" customWidth="1"/>
    <col min="2" max="6" width="6.5703125" style="1" customWidth="1"/>
    <col min="7" max="7" width="6.42578125" style="1" customWidth="1"/>
    <col min="8" max="8" width="2" style="1" customWidth="1"/>
    <col min="9" max="9" width="7.42578125" style="1" bestFit="1" customWidth="1"/>
    <col min="10" max="11" width="6.5703125" style="1" bestFit="1" customWidth="1"/>
    <col min="12" max="12" width="1.140625" style="1" customWidth="1"/>
    <col min="13" max="13" width="7.42578125" style="1" customWidth="1"/>
    <col min="14" max="15" width="6.5703125" style="1" customWidth="1"/>
    <col min="16" max="16" width="1.140625" style="1" customWidth="1"/>
    <col min="17" max="17" width="7.42578125" style="1" customWidth="1"/>
    <col min="18" max="19" width="6.5703125" style="1" customWidth="1"/>
    <col min="20" max="20" width="1.140625" style="1" customWidth="1"/>
    <col min="21" max="21" width="7.42578125" style="1" customWidth="1"/>
    <col min="22" max="23" width="6.5703125" style="2" customWidth="1"/>
    <col min="24" max="24" width="1.140625" style="1" customWidth="1"/>
    <col min="25" max="25" width="7.42578125" style="1" customWidth="1"/>
    <col min="26" max="27" width="6.5703125" style="1" customWidth="1"/>
    <col min="28" max="28" width="1.140625" style="1" customWidth="1"/>
    <col min="29" max="29" width="7.42578125" style="1" customWidth="1"/>
    <col min="30" max="31" width="6.5703125" style="2" customWidth="1"/>
    <col min="32" max="32" width="11.42578125" style="2"/>
    <col min="33" max="16384" width="11.42578125" style="13"/>
  </cols>
  <sheetData>
    <row r="1" spans="1:34" s="60" customFormat="1" ht="15" customHeight="1" x14ac:dyDescent="0.25">
      <c r="A1" s="197" t="s">
        <v>508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59"/>
      <c r="AG1" s="59"/>
      <c r="AH1" s="59"/>
    </row>
    <row r="2" spans="1:34" s="60" customFormat="1" ht="15" customHeight="1" x14ac:dyDescent="0.25">
      <c r="A2" s="199" t="s">
        <v>509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59"/>
      <c r="AG2" s="317" t="s">
        <v>0</v>
      </c>
      <c r="AH2" s="59"/>
    </row>
    <row r="3" spans="1:34" s="60" customFormat="1" ht="15" customHeight="1" x14ac:dyDescent="0.25">
      <c r="A3" s="197" t="s">
        <v>499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59"/>
      <c r="AG3" s="317"/>
      <c r="AH3" s="59"/>
    </row>
    <row r="4" spans="1:34" s="60" customFormat="1" ht="15" customHeight="1" x14ac:dyDescent="0.25">
      <c r="A4" s="197" t="s">
        <v>296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59"/>
      <c r="AG4" s="59"/>
      <c r="AH4" s="59"/>
    </row>
    <row r="5" spans="1:34" s="60" customFormat="1" ht="15" customHeight="1" x14ac:dyDescent="0.25">
      <c r="A5" s="197" t="s">
        <v>194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59"/>
      <c r="AG5" s="59"/>
      <c r="AH5" s="59"/>
    </row>
    <row r="6" spans="1:34" ht="15" customHeight="1" x14ac:dyDescent="0.2">
      <c r="A6" s="197" t="s">
        <v>195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</row>
    <row r="7" spans="1:34" ht="18" customHeight="1" x14ac:dyDescent="0.2">
      <c r="A7" s="311" t="s">
        <v>196</v>
      </c>
      <c r="B7" s="324" t="s">
        <v>500</v>
      </c>
      <c r="C7" s="324"/>
      <c r="D7" s="324"/>
      <c r="E7" s="324"/>
      <c r="F7" s="324"/>
      <c r="G7" s="324"/>
      <c r="H7" s="97"/>
      <c r="I7" s="236" t="s">
        <v>501</v>
      </c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</row>
    <row r="8" spans="1:34" ht="18" customHeight="1" x14ac:dyDescent="0.2">
      <c r="A8" s="311"/>
      <c r="B8" s="325"/>
      <c r="C8" s="325"/>
      <c r="D8" s="325"/>
      <c r="E8" s="325"/>
      <c r="F8" s="325"/>
      <c r="G8" s="325"/>
      <c r="H8" s="102"/>
      <c r="I8" s="236">
        <v>2018</v>
      </c>
      <c r="J8" s="236"/>
      <c r="K8" s="236"/>
      <c r="L8" s="103"/>
      <c r="M8" s="236">
        <v>2019</v>
      </c>
      <c r="N8" s="236"/>
      <c r="O8" s="236"/>
      <c r="P8" s="103"/>
      <c r="Q8" s="236">
        <v>2020</v>
      </c>
      <c r="R8" s="236"/>
      <c r="S8" s="236"/>
      <c r="T8" s="103"/>
      <c r="U8" s="236">
        <v>2021</v>
      </c>
      <c r="V8" s="236"/>
      <c r="W8" s="236"/>
      <c r="X8" s="103"/>
      <c r="Y8" s="236">
        <v>2022</v>
      </c>
      <c r="Z8" s="236"/>
      <c r="AA8" s="236"/>
      <c r="AB8" s="103"/>
      <c r="AC8" s="236">
        <v>2023</v>
      </c>
      <c r="AD8" s="236"/>
      <c r="AE8" s="236"/>
    </row>
    <row r="9" spans="1:34" ht="27" customHeight="1" x14ac:dyDescent="0.2">
      <c r="A9" s="311"/>
      <c r="B9" s="82">
        <v>2018</v>
      </c>
      <c r="C9" s="82">
        <v>2019</v>
      </c>
      <c r="D9" s="82">
        <v>2020</v>
      </c>
      <c r="E9" s="82">
        <v>2021</v>
      </c>
      <c r="F9" s="82">
        <v>2022</v>
      </c>
      <c r="G9" s="82">
        <v>2023</v>
      </c>
      <c r="H9" s="82"/>
      <c r="I9" s="104" t="s">
        <v>35</v>
      </c>
      <c r="J9" s="105" t="s">
        <v>502</v>
      </c>
      <c r="K9" s="105" t="s">
        <v>503</v>
      </c>
      <c r="L9" s="106"/>
      <c r="M9" s="104" t="s">
        <v>35</v>
      </c>
      <c r="N9" s="105" t="s">
        <v>502</v>
      </c>
      <c r="O9" s="105" t="s">
        <v>503</v>
      </c>
      <c r="P9" s="106"/>
      <c r="Q9" s="104" t="s">
        <v>35</v>
      </c>
      <c r="R9" s="105" t="s">
        <v>502</v>
      </c>
      <c r="S9" s="105" t="s">
        <v>503</v>
      </c>
      <c r="T9" s="106"/>
      <c r="U9" s="104" t="s">
        <v>35</v>
      </c>
      <c r="V9" s="105" t="s">
        <v>502</v>
      </c>
      <c r="W9" s="105" t="s">
        <v>503</v>
      </c>
      <c r="X9" s="106"/>
      <c r="Y9" s="104" t="s">
        <v>35</v>
      </c>
      <c r="Z9" s="105" t="s">
        <v>502</v>
      </c>
      <c r="AA9" s="105" t="s">
        <v>503</v>
      </c>
      <c r="AB9" s="106"/>
      <c r="AC9" s="104" t="s">
        <v>35</v>
      </c>
      <c r="AD9" s="105" t="s">
        <v>502</v>
      </c>
      <c r="AE9" s="105" t="s">
        <v>503</v>
      </c>
    </row>
    <row r="10" spans="1:34" ht="7.5" customHeight="1" x14ac:dyDescent="0.2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2"/>
      <c r="R10" s="13"/>
      <c r="S10" s="13"/>
      <c r="T10" s="69"/>
      <c r="U10" s="13"/>
      <c r="V10" s="13"/>
      <c r="W10" s="13"/>
      <c r="X10" s="69"/>
      <c r="Y10" s="2"/>
      <c r="Z10" s="13"/>
      <c r="AA10" s="13"/>
      <c r="AB10" s="69"/>
      <c r="AC10" s="13"/>
      <c r="AD10" s="13"/>
      <c r="AE10" s="13"/>
      <c r="AF10" s="13"/>
    </row>
    <row r="11" spans="1:34" ht="15" customHeight="1" x14ac:dyDescent="0.2">
      <c r="A11" s="19" t="s">
        <v>310</v>
      </c>
      <c r="B11" s="141">
        <f>SUM(B12:B20)</f>
        <v>2383</v>
      </c>
      <c r="C11" s="141">
        <f>SUM(C12:C20)</f>
        <v>3110</v>
      </c>
      <c r="D11" s="141">
        <f>SUM(D12:D20)</f>
        <v>605</v>
      </c>
      <c r="E11" s="141">
        <f>SUM(E12:E20)</f>
        <v>1746</v>
      </c>
      <c r="F11" s="141">
        <f t="shared" ref="F11:G11" si="0">SUM(F12:F20)</f>
        <v>8784</v>
      </c>
      <c r="G11" s="141">
        <f t="shared" si="0"/>
        <v>9804</v>
      </c>
      <c r="H11" s="141"/>
      <c r="I11" s="141">
        <f>SUM(I12:I20)</f>
        <v>7281</v>
      </c>
      <c r="J11" s="141">
        <f>SUM(J12:J20)</f>
        <v>3929</v>
      </c>
      <c r="K11" s="141">
        <f>SUM(K12:K20)</f>
        <v>3339</v>
      </c>
      <c r="L11" s="142"/>
      <c r="M11" s="141">
        <f>SUM(M12:M20)</f>
        <v>6563</v>
      </c>
      <c r="N11" s="141">
        <f>SUM(N12:N20)</f>
        <v>3602</v>
      </c>
      <c r="O11" s="141">
        <f>SUM(O12:O20)</f>
        <v>2961</v>
      </c>
      <c r="P11" s="142"/>
      <c r="Q11" s="141">
        <f>SUM(Q12:Q20)</f>
        <v>723</v>
      </c>
      <c r="R11" s="141">
        <f>SUM(R12:R20)</f>
        <v>390</v>
      </c>
      <c r="S11" s="141">
        <f>SUM(S12:S20)</f>
        <v>333</v>
      </c>
      <c r="T11" s="142"/>
      <c r="U11" s="141">
        <f>SUM(U12:U20)</f>
        <v>2230</v>
      </c>
      <c r="V11" s="141">
        <f>SUM(V12:V20)</f>
        <v>1092</v>
      </c>
      <c r="W11" s="141">
        <f>SUM(W12:W20)</f>
        <v>1138</v>
      </c>
      <c r="X11" s="142"/>
      <c r="Y11" s="141">
        <f>SUM(Y12:Y20)</f>
        <v>11056</v>
      </c>
      <c r="Z11" s="141">
        <f>SUM(Z12:Z20)</f>
        <v>6332</v>
      </c>
      <c r="AA11" s="141">
        <f>SUM(AA12:AA20)</f>
        <v>4724</v>
      </c>
      <c r="AB11" s="142"/>
      <c r="AC11" s="141">
        <f>SUM(AC12:AC20)</f>
        <v>12891</v>
      </c>
      <c r="AD11" s="141">
        <f>SUM(AD12:AD20)</f>
        <v>7279</v>
      </c>
      <c r="AE11" s="141">
        <f>SUM(AE12:AE20)</f>
        <v>5612</v>
      </c>
    </row>
    <row r="12" spans="1:34" ht="15" customHeight="1" x14ac:dyDescent="0.2">
      <c r="A12" s="187" t="s">
        <v>200</v>
      </c>
      <c r="B12" s="137">
        <v>169</v>
      </c>
      <c r="C12" s="137">
        <v>184</v>
      </c>
      <c r="D12" s="137">
        <v>33</v>
      </c>
      <c r="E12" s="137">
        <v>71</v>
      </c>
      <c r="F12" s="137">
        <v>302</v>
      </c>
      <c r="G12" s="137">
        <v>383</v>
      </c>
      <c r="H12" s="137"/>
      <c r="I12" s="137">
        <v>400</v>
      </c>
      <c r="J12" s="137">
        <v>246</v>
      </c>
      <c r="K12" s="137">
        <v>154</v>
      </c>
      <c r="L12" s="142"/>
      <c r="M12" s="137">
        <v>402</v>
      </c>
      <c r="N12" s="137">
        <v>249</v>
      </c>
      <c r="O12" s="137">
        <v>153</v>
      </c>
      <c r="P12" s="142"/>
      <c r="Q12" s="137">
        <v>35</v>
      </c>
      <c r="R12" s="137">
        <v>18</v>
      </c>
      <c r="S12" s="137">
        <v>17</v>
      </c>
      <c r="T12" s="142"/>
      <c r="U12" s="137">
        <v>73</v>
      </c>
      <c r="V12" s="137">
        <v>32</v>
      </c>
      <c r="W12" s="137">
        <v>41</v>
      </c>
      <c r="X12" s="142"/>
      <c r="Y12" s="137">
        <v>345</v>
      </c>
      <c r="Z12" s="137">
        <v>244</v>
      </c>
      <c r="AA12" s="137">
        <v>101</v>
      </c>
      <c r="AB12" s="142"/>
      <c r="AC12" s="137">
        <v>505</v>
      </c>
      <c r="AD12" s="137">
        <v>344</v>
      </c>
      <c r="AE12" s="137">
        <v>161</v>
      </c>
    </row>
    <row r="13" spans="1:34" ht="15" customHeight="1" x14ac:dyDescent="0.2">
      <c r="A13" s="187" t="s">
        <v>311</v>
      </c>
      <c r="B13" s="137">
        <v>966</v>
      </c>
      <c r="C13" s="137">
        <v>1316</v>
      </c>
      <c r="D13" s="137">
        <v>178</v>
      </c>
      <c r="E13" s="137">
        <v>596</v>
      </c>
      <c r="F13" s="137">
        <v>2715</v>
      </c>
      <c r="G13" s="137">
        <v>3573</v>
      </c>
      <c r="H13" s="137"/>
      <c r="I13" s="137">
        <v>2189</v>
      </c>
      <c r="J13" s="137">
        <v>1315</v>
      </c>
      <c r="K13" s="137">
        <v>879</v>
      </c>
      <c r="L13" s="142"/>
      <c r="M13" s="137">
        <v>2998</v>
      </c>
      <c r="N13" s="137">
        <v>1799</v>
      </c>
      <c r="O13" s="137">
        <v>1199</v>
      </c>
      <c r="P13" s="142"/>
      <c r="Q13" s="137">
        <v>196</v>
      </c>
      <c r="R13" s="137">
        <v>89</v>
      </c>
      <c r="S13" s="137">
        <v>107</v>
      </c>
      <c r="T13" s="142"/>
      <c r="U13" s="137">
        <v>824</v>
      </c>
      <c r="V13" s="137">
        <v>469</v>
      </c>
      <c r="W13" s="137">
        <v>355</v>
      </c>
      <c r="X13" s="142"/>
      <c r="Y13" s="137">
        <v>3557</v>
      </c>
      <c r="Z13" s="137">
        <v>2213</v>
      </c>
      <c r="AA13" s="137">
        <v>1344</v>
      </c>
      <c r="AB13" s="142"/>
      <c r="AC13" s="137">
        <v>5007</v>
      </c>
      <c r="AD13" s="137">
        <v>3071</v>
      </c>
      <c r="AE13" s="137">
        <v>1936</v>
      </c>
    </row>
    <row r="14" spans="1:34" ht="15" customHeight="1" x14ac:dyDescent="0.2">
      <c r="A14" s="187" t="s">
        <v>202</v>
      </c>
      <c r="B14" s="137">
        <v>0</v>
      </c>
      <c r="C14" s="137">
        <v>2</v>
      </c>
      <c r="D14" s="137">
        <v>0</v>
      </c>
      <c r="E14" s="137">
        <v>1</v>
      </c>
      <c r="F14" s="137">
        <v>0</v>
      </c>
      <c r="G14" s="137">
        <v>0</v>
      </c>
      <c r="H14" s="137"/>
      <c r="I14" s="137">
        <v>2</v>
      </c>
      <c r="J14" s="137">
        <v>2</v>
      </c>
      <c r="K14" s="137">
        <v>0</v>
      </c>
      <c r="L14" s="142"/>
      <c r="M14" s="137">
        <v>3</v>
      </c>
      <c r="N14" s="137">
        <v>0</v>
      </c>
      <c r="O14" s="137">
        <v>3</v>
      </c>
      <c r="P14" s="142"/>
      <c r="Q14" s="137">
        <v>0</v>
      </c>
      <c r="R14" s="137">
        <v>0</v>
      </c>
      <c r="S14" s="137">
        <v>0</v>
      </c>
      <c r="T14" s="142"/>
      <c r="U14" s="137">
        <v>2</v>
      </c>
      <c r="V14" s="137">
        <v>1</v>
      </c>
      <c r="W14" s="137">
        <v>1</v>
      </c>
      <c r="X14" s="142"/>
      <c r="Y14" s="137">
        <v>0</v>
      </c>
      <c r="Z14" s="137">
        <v>0</v>
      </c>
      <c r="AA14" s="137">
        <v>0</v>
      </c>
      <c r="AB14" s="142"/>
      <c r="AC14" s="137">
        <v>0</v>
      </c>
      <c r="AD14" s="137">
        <v>0</v>
      </c>
      <c r="AE14" s="137">
        <v>0</v>
      </c>
    </row>
    <row r="15" spans="1:34" ht="15" customHeight="1" x14ac:dyDescent="0.2">
      <c r="A15" s="187" t="s">
        <v>312</v>
      </c>
      <c r="B15" s="137">
        <v>1002</v>
      </c>
      <c r="C15" s="137">
        <v>1469</v>
      </c>
      <c r="D15" s="137">
        <v>348</v>
      </c>
      <c r="E15" s="137">
        <v>1041</v>
      </c>
      <c r="F15" s="137">
        <v>5643</v>
      </c>
      <c r="G15" s="137">
        <v>5706</v>
      </c>
      <c r="H15" s="137"/>
      <c r="I15" s="137">
        <v>4349</v>
      </c>
      <c r="J15" s="137">
        <v>2212</v>
      </c>
      <c r="K15" s="137">
        <v>2119</v>
      </c>
      <c r="L15" s="142"/>
      <c r="M15" s="137">
        <v>2854</v>
      </c>
      <c r="N15" s="137">
        <v>1433</v>
      </c>
      <c r="O15" s="137">
        <v>1421</v>
      </c>
      <c r="P15" s="142"/>
      <c r="Q15" s="137">
        <v>442</v>
      </c>
      <c r="R15" s="137">
        <v>257</v>
      </c>
      <c r="S15" s="137">
        <v>185</v>
      </c>
      <c r="T15" s="142"/>
      <c r="U15" s="137">
        <v>1288</v>
      </c>
      <c r="V15" s="137">
        <v>573</v>
      </c>
      <c r="W15" s="137">
        <v>715</v>
      </c>
      <c r="X15" s="142"/>
      <c r="Y15" s="137">
        <v>6993</v>
      </c>
      <c r="Z15" s="137">
        <v>3795</v>
      </c>
      <c r="AA15" s="137">
        <v>3198</v>
      </c>
      <c r="AB15" s="142"/>
      <c r="AC15" s="137">
        <v>7159</v>
      </c>
      <c r="AD15" s="137">
        <v>3760</v>
      </c>
      <c r="AE15" s="137">
        <v>3399</v>
      </c>
    </row>
    <row r="16" spans="1:34" ht="15" customHeight="1" x14ac:dyDescent="0.2">
      <c r="A16" s="187" t="s">
        <v>262</v>
      </c>
      <c r="B16" s="137">
        <v>30</v>
      </c>
      <c r="C16" s="137">
        <v>44</v>
      </c>
      <c r="D16" s="137">
        <v>4</v>
      </c>
      <c r="E16" s="137">
        <v>4</v>
      </c>
      <c r="F16" s="137">
        <v>4</v>
      </c>
      <c r="G16" s="137">
        <v>0</v>
      </c>
      <c r="H16" s="137"/>
      <c r="I16" s="137">
        <v>81</v>
      </c>
      <c r="J16" s="137">
        <v>32</v>
      </c>
      <c r="K16" s="137">
        <v>49</v>
      </c>
      <c r="L16" s="142"/>
      <c r="M16" s="137">
        <v>94</v>
      </c>
      <c r="N16" s="137">
        <v>33</v>
      </c>
      <c r="O16" s="137">
        <v>61</v>
      </c>
      <c r="P16" s="142"/>
      <c r="Q16" s="137">
        <v>4</v>
      </c>
      <c r="R16" s="137">
        <v>2</v>
      </c>
      <c r="S16" s="137">
        <v>2</v>
      </c>
      <c r="T16" s="142"/>
      <c r="U16" s="137">
        <v>6</v>
      </c>
      <c r="V16" s="137">
        <v>4</v>
      </c>
      <c r="W16" s="137">
        <v>2</v>
      </c>
      <c r="X16" s="142"/>
      <c r="Y16" s="137">
        <v>7</v>
      </c>
      <c r="Z16" s="137">
        <v>3</v>
      </c>
      <c r="AA16" s="137">
        <v>4</v>
      </c>
      <c r="AB16" s="142"/>
      <c r="AC16" s="137">
        <v>0</v>
      </c>
      <c r="AD16" s="137">
        <v>0</v>
      </c>
      <c r="AE16" s="137">
        <v>0</v>
      </c>
    </row>
    <row r="17" spans="1:31" ht="15" customHeight="1" x14ac:dyDescent="0.2">
      <c r="A17" s="187" t="s">
        <v>205</v>
      </c>
      <c r="B17" s="137">
        <v>7</v>
      </c>
      <c r="C17" s="137">
        <v>26</v>
      </c>
      <c r="D17" s="137">
        <v>11</v>
      </c>
      <c r="E17" s="137">
        <v>7</v>
      </c>
      <c r="F17" s="137">
        <v>17</v>
      </c>
      <c r="G17" s="137">
        <v>43</v>
      </c>
      <c r="H17" s="137"/>
      <c r="I17" s="137">
        <v>32</v>
      </c>
      <c r="J17" s="137">
        <v>24</v>
      </c>
      <c r="K17" s="137">
        <v>8</v>
      </c>
      <c r="L17" s="142"/>
      <c r="M17" s="137">
        <v>55</v>
      </c>
      <c r="N17" s="137">
        <v>24</v>
      </c>
      <c r="O17" s="137">
        <v>31</v>
      </c>
      <c r="P17" s="142"/>
      <c r="Q17" s="137">
        <v>11</v>
      </c>
      <c r="R17" s="137">
        <v>4</v>
      </c>
      <c r="S17" s="137">
        <v>7</v>
      </c>
      <c r="T17" s="142"/>
      <c r="U17" s="137">
        <v>7</v>
      </c>
      <c r="V17" s="137">
        <v>1</v>
      </c>
      <c r="W17" s="137">
        <v>6</v>
      </c>
      <c r="X17" s="142"/>
      <c r="Y17" s="137">
        <v>24</v>
      </c>
      <c r="Z17" s="137">
        <v>15</v>
      </c>
      <c r="AA17" s="137">
        <v>9</v>
      </c>
      <c r="AB17" s="142"/>
      <c r="AC17" s="137">
        <v>67</v>
      </c>
      <c r="AD17" s="137">
        <v>45</v>
      </c>
      <c r="AE17" s="137">
        <v>22</v>
      </c>
    </row>
    <row r="18" spans="1:31" ht="15" customHeight="1" x14ac:dyDescent="0.2">
      <c r="A18" s="187" t="s">
        <v>206</v>
      </c>
      <c r="B18" s="137">
        <v>35</v>
      </c>
      <c r="C18" s="137">
        <v>54</v>
      </c>
      <c r="D18" s="137">
        <v>27</v>
      </c>
      <c r="E18" s="137">
        <v>17</v>
      </c>
      <c r="F18" s="137">
        <v>85</v>
      </c>
      <c r="G18" s="137">
        <v>88</v>
      </c>
      <c r="H18" s="137"/>
      <c r="I18" s="137">
        <v>130</v>
      </c>
      <c r="J18" s="137">
        <v>52</v>
      </c>
      <c r="K18" s="137">
        <v>78</v>
      </c>
      <c r="L18" s="142"/>
      <c r="M18" s="137">
        <v>134</v>
      </c>
      <c r="N18" s="137">
        <v>51</v>
      </c>
      <c r="O18" s="137">
        <v>83</v>
      </c>
      <c r="P18" s="142"/>
      <c r="Q18" s="137">
        <v>30</v>
      </c>
      <c r="R18" s="137">
        <v>17</v>
      </c>
      <c r="S18" s="137">
        <v>13</v>
      </c>
      <c r="T18" s="142"/>
      <c r="U18" s="137">
        <v>21</v>
      </c>
      <c r="V18" s="137">
        <v>6</v>
      </c>
      <c r="W18" s="137">
        <v>15</v>
      </c>
      <c r="X18" s="142"/>
      <c r="Y18" s="137">
        <v>110</v>
      </c>
      <c r="Z18" s="137">
        <v>49</v>
      </c>
      <c r="AA18" s="137">
        <v>61</v>
      </c>
      <c r="AB18" s="142"/>
      <c r="AC18" s="137">
        <v>139</v>
      </c>
      <c r="AD18" s="137">
        <v>50</v>
      </c>
      <c r="AE18" s="137">
        <v>89</v>
      </c>
    </row>
    <row r="19" spans="1:31" ht="15" customHeight="1" x14ac:dyDescent="0.2">
      <c r="A19" s="187" t="s">
        <v>313</v>
      </c>
      <c r="B19" s="137">
        <v>6</v>
      </c>
      <c r="C19" s="137">
        <v>14</v>
      </c>
      <c r="D19" s="137">
        <v>1</v>
      </c>
      <c r="E19" s="137">
        <v>3</v>
      </c>
      <c r="F19" s="137">
        <v>9</v>
      </c>
      <c r="G19" s="137">
        <v>5</v>
      </c>
      <c r="H19" s="137"/>
      <c r="I19" s="137">
        <v>10</v>
      </c>
      <c r="J19" s="137">
        <v>6</v>
      </c>
      <c r="K19" s="137">
        <v>4</v>
      </c>
      <c r="L19" s="142"/>
      <c r="M19" s="137">
        <v>17</v>
      </c>
      <c r="N19" s="137">
        <v>13</v>
      </c>
      <c r="O19" s="137">
        <v>4</v>
      </c>
      <c r="P19" s="142"/>
      <c r="Q19" s="137">
        <v>1</v>
      </c>
      <c r="R19" s="137">
        <v>0</v>
      </c>
      <c r="S19" s="137">
        <v>1</v>
      </c>
      <c r="T19" s="142"/>
      <c r="U19" s="137">
        <v>3</v>
      </c>
      <c r="V19" s="137">
        <v>1</v>
      </c>
      <c r="W19" s="137">
        <v>2</v>
      </c>
      <c r="X19" s="142"/>
      <c r="Y19" s="137">
        <v>9</v>
      </c>
      <c r="Z19" s="137">
        <v>7</v>
      </c>
      <c r="AA19" s="137">
        <v>2</v>
      </c>
      <c r="AB19" s="142"/>
      <c r="AC19" s="137">
        <v>7</v>
      </c>
      <c r="AD19" s="137">
        <v>4</v>
      </c>
      <c r="AE19" s="137">
        <v>3</v>
      </c>
    </row>
    <row r="20" spans="1:31" ht="15" customHeight="1" thickBot="1" x14ac:dyDescent="0.25">
      <c r="A20" s="188" t="s">
        <v>211</v>
      </c>
      <c r="B20" s="233">
        <v>168</v>
      </c>
      <c r="C20" s="233">
        <v>1</v>
      </c>
      <c r="D20" s="233">
        <v>3</v>
      </c>
      <c r="E20" s="233">
        <v>6</v>
      </c>
      <c r="F20" s="233">
        <v>9</v>
      </c>
      <c r="G20" s="233">
        <v>6</v>
      </c>
      <c r="H20" s="233"/>
      <c r="I20" s="233">
        <v>88</v>
      </c>
      <c r="J20" s="233">
        <v>40</v>
      </c>
      <c r="K20" s="233">
        <v>48</v>
      </c>
      <c r="L20" s="237"/>
      <c r="M20" s="233">
        <v>6</v>
      </c>
      <c r="N20" s="233">
        <v>0</v>
      </c>
      <c r="O20" s="233">
        <v>6</v>
      </c>
      <c r="P20" s="237"/>
      <c r="Q20" s="233">
        <v>4</v>
      </c>
      <c r="R20" s="233">
        <v>3</v>
      </c>
      <c r="S20" s="233">
        <v>1</v>
      </c>
      <c r="T20" s="237"/>
      <c r="U20" s="233">
        <v>6</v>
      </c>
      <c r="V20" s="233">
        <v>5</v>
      </c>
      <c r="W20" s="233">
        <v>1</v>
      </c>
      <c r="X20" s="237"/>
      <c r="Y20" s="233">
        <v>11</v>
      </c>
      <c r="Z20" s="233">
        <v>6</v>
      </c>
      <c r="AA20" s="233">
        <v>5</v>
      </c>
      <c r="AB20" s="237"/>
      <c r="AC20" s="233">
        <v>7</v>
      </c>
      <c r="AD20" s="233">
        <v>5</v>
      </c>
      <c r="AE20" s="233">
        <v>2</v>
      </c>
    </row>
    <row r="21" spans="1:31" ht="15" customHeight="1" x14ac:dyDescent="0.2">
      <c r="A21" s="44" t="s">
        <v>314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</row>
    <row r="22" spans="1:31" ht="15" customHeight="1" x14ac:dyDescent="0.2">
      <c r="A22" s="44" t="s">
        <v>315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</row>
    <row r="23" spans="1:31" ht="15" customHeight="1" x14ac:dyDescent="0.2">
      <c r="A23" s="44" t="s">
        <v>253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</sheetData>
  <mergeCells count="3">
    <mergeCell ref="A7:A9"/>
    <mergeCell ref="B7:G8"/>
    <mergeCell ref="AG2:AG3"/>
  </mergeCells>
  <hyperlinks>
    <hyperlink ref="AG2" location="INDICE!A1" display="INDICE" xr:uid="{98AB2C17-D82E-453B-868D-036EA4F86A11}"/>
    <hyperlink ref="AG2:AG3" location="Contenido!A1" display="Contenido" xr:uid="{5835AC16-6685-42C2-B801-349B9D37C226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64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29007-EFB1-4B56-BAC5-DC8B236B433B}">
  <sheetPr codeName="Hoja84">
    <tabColor rgb="FFC1C5C8"/>
    <pageSetUpPr fitToPage="1"/>
  </sheetPr>
  <dimension ref="A1:AJ40"/>
  <sheetViews>
    <sheetView showGridLines="0" zoomScaleNormal="100" zoomScaleSheetLayoutView="100" workbookViewId="0">
      <selection activeCell="B7" sqref="B7:G8"/>
    </sheetView>
  </sheetViews>
  <sheetFormatPr baseColWidth="10" defaultColWidth="11.42578125" defaultRowHeight="15" customHeight="1" x14ac:dyDescent="0.2"/>
  <cols>
    <col min="1" max="1" width="19.28515625" style="1" customWidth="1"/>
    <col min="2" max="7" width="6.5703125" style="1" customWidth="1"/>
    <col min="8" max="8" width="2" style="1" customWidth="1"/>
    <col min="9" max="9" width="7.42578125" style="1" customWidth="1"/>
    <col min="10" max="11" width="6.5703125" style="1" customWidth="1"/>
    <col min="12" max="12" width="1.140625" style="1" customWidth="1"/>
    <col min="13" max="13" width="7.42578125" style="1" customWidth="1"/>
    <col min="14" max="15" width="6.5703125" style="1" customWidth="1"/>
    <col min="16" max="16" width="1.140625" style="1" customWidth="1"/>
    <col min="17" max="17" width="7.42578125" style="1" customWidth="1"/>
    <col min="18" max="19" width="6.5703125" style="1" customWidth="1"/>
    <col min="20" max="20" width="1.140625" style="1" customWidth="1"/>
    <col min="21" max="21" width="7.42578125" style="1" customWidth="1"/>
    <col min="22" max="23" width="6.5703125" style="2" customWidth="1"/>
    <col min="24" max="24" width="1.140625" style="1" customWidth="1"/>
    <col min="25" max="25" width="7.42578125" style="1" customWidth="1"/>
    <col min="26" max="27" width="6.5703125" style="1" customWidth="1"/>
    <col min="28" max="28" width="1.140625" style="1" customWidth="1"/>
    <col min="29" max="29" width="7.42578125" style="1" customWidth="1"/>
    <col min="30" max="31" width="6.5703125" style="2" customWidth="1"/>
    <col min="32" max="32" width="11.42578125" style="2"/>
    <col min="33" max="16384" width="11.42578125" style="13"/>
  </cols>
  <sheetData>
    <row r="1" spans="1:36" s="60" customFormat="1" ht="15" customHeight="1" x14ac:dyDescent="0.25">
      <c r="A1" s="197" t="s">
        <v>510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59"/>
      <c r="AG1" s="59"/>
      <c r="AH1" s="59"/>
    </row>
    <row r="2" spans="1:36" s="60" customFormat="1" ht="15" customHeight="1" x14ac:dyDescent="0.25">
      <c r="A2" s="199" t="s">
        <v>509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59"/>
      <c r="AG2" s="317" t="s">
        <v>0</v>
      </c>
      <c r="AH2" s="59"/>
    </row>
    <row r="3" spans="1:36" s="60" customFormat="1" ht="15" customHeight="1" x14ac:dyDescent="0.25">
      <c r="A3" s="197" t="s">
        <v>499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59"/>
      <c r="AG3" s="317"/>
      <c r="AH3" s="59"/>
    </row>
    <row r="4" spans="1:36" s="60" customFormat="1" ht="15" customHeight="1" x14ac:dyDescent="0.25">
      <c r="A4" s="197" t="s">
        <v>305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59"/>
      <c r="AG4" s="59"/>
      <c r="AH4" s="59"/>
    </row>
    <row r="5" spans="1:36" s="60" customFormat="1" ht="15" customHeight="1" x14ac:dyDescent="0.25">
      <c r="A5" s="197" t="s">
        <v>194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59"/>
      <c r="AG5" s="59"/>
      <c r="AH5" s="59"/>
    </row>
    <row r="6" spans="1:36" s="60" customFormat="1" ht="15" customHeight="1" x14ac:dyDescent="0.25">
      <c r="A6" s="197" t="s">
        <v>195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</row>
    <row r="7" spans="1:36" ht="18" customHeight="1" x14ac:dyDescent="0.2">
      <c r="A7" s="311" t="s">
        <v>225</v>
      </c>
      <c r="B7" s="324" t="s">
        <v>500</v>
      </c>
      <c r="C7" s="324"/>
      <c r="D7" s="324"/>
      <c r="E7" s="324"/>
      <c r="F7" s="324"/>
      <c r="G7" s="324"/>
      <c r="H7" s="97"/>
      <c r="I7" s="236" t="s">
        <v>501</v>
      </c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</row>
    <row r="8" spans="1:36" ht="18" customHeight="1" x14ac:dyDescent="0.2">
      <c r="A8" s="311"/>
      <c r="B8" s="325"/>
      <c r="C8" s="325"/>
      <c r="D8" s="325"/>
      <c r="E8" s="325"/>
      <c r="F8" s="325"/>
      <c r="G8" s="325"/>
      <c r="H8" s="102"/>
      <c r="I8" s="236">
        <v>2018</v>
      </c>
      <c r="J8" s="236"/>
      <c r="K8" s="236"/>
      <c r="L8" s="103"/>
      <c r="M8" s="236">
        <v>2019</v>
      </c>
      <c r="N8" s="236"/>
      <c r="O8" s="236"/>
      <c r="P8" s="103"/>
      <c r="Q8" s="236">
        <v>2020</v>
      </c>
      <c r="R8" s="236"/>
      <c r="S8" s="236"/>
      <c r="T8" s="103"/>
      <c r="U8" s="236">
        <v>2021</v>
      </c>
      <c r="V8" s="236"/>
      <c r="W8" s="236"/>
      <c r="X8" s="103"/>
      <c r="Y8" s="236">
        <v>2022</v>
      </c>
      <c r="Z8" s="236"/>
      <c r="AA8" s="236"/>
      <c r="AB8" s="103"/>
      <c r="AC8" s="236">
        <v>2023</v>
      </c>
      <c r="AD8" s="236"/>
      <c r="AE8" s="236"/>
    </row>
    <row r="9" spans="1:36" ht="27" customHeight="1" x14ac:dyDescent="0.2">
      <c r="A9" s="311"/>
      <c r="B9" s="82">
        <v>2018</v>
      </c>
      <c r="C9" s="82">
        <v>2019</v>
      </c>
      <c r="D9" s="82">
        <v>2020</v>
      </c>
      <c r="E9" s="82">
        <v>2021</v>
      </c>
      <c r="F9" s="82">
        <v>2022</v>
      </c>
      <c r="G9" s="82">
        <v>2023</v>
      </c>
      <c r="H9" s="82"/>
      <c r="I9" s="104" t="s">
        <v>35</v>
      </c>
      <c r="J9" s="105" t="s">
        <v>502</v>
      </c>
      <c r="K9" s="105" t="s">
        <v>503</v>
      </c>
      <c r="L9" s="106"/>
      <c r="M9" s="104" t="s">
        <v>35</v>
      </c>
      <c r="N9" s="105" t="s">
        <v>502</v>
      </c>
      <c r="O9" s="105" t="s">
        <v>503</v>
      </c>
      <c r="P9" s="106"/>
      <c r="Q9" s="104" t="s">
        <v>35</v>
      </c>
      <c r="R9" s="105" t="s">
        <v>502</v>
      </c>
      <c r="S9" s="105" t="s">
        <v>503</v>
      </c>
      <c r="T9" s="106"/>
      <c r="U9" s="104" t="s">
        <v>35</v>
      </c>
      <c r="V9" s="105" t="s">
        <v>502</v>
      </c>
      <c r="W9" s="105" t="s">
        <v>503</v>
      </c>
      <c r="X9" s="106"/>
      <c r="Y9" s="104" t="s">
        <v>35</v>
      </c>
      <c r="Z9" s="105" t="s">
        <v>502</v>
      </c>
      <c r="AA9" s="105" t="s">
        <v>503</v>
      </c>
      <c r="AB9" s="106"/>
      <c r="AC9" s="104" t="s">
        <v>35</v>
      </c>
      <c r="AD9" s="105" t="s">
        <v>502</v>
      </c>
      <c r="AE9" s="105" t="s">
        <v>503</v>
      </c>
    </row>
    <row r="10" spans="1:36" ht="7.5" customHeight="1" x14ac:dyDescent="0.2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2"/>
      <c r="R10" s="13"/>
      <c r="S10" s="13"/>
      <c r="T10" s="69"/>
      <c r="U10" s="13"/>
      <c r="V10" s="13"/>
      <c r="W10" s="13"/>
      <c r="X10" s="69"/>
      <c r="Y10" s="2"/>
      <c r="Z10" s="13"/>
      <c r="AA10" s="13"/>
      <c r="AB10" s="69"/>
      <c r="AC10" s="13"/>
      <c r="AD10" s="13"/>
      <c r="AE10" s="13"/>
      <c r="AF10" s="69"/>
      <c r="AG10" s="2"/>
      <c r="AJ10" s="69"/>
    </row>
    <row r="11" spans="1:36" ht="15" customHeight="1" x14ac:dyDescent="0.2">
      <c r="A11" s="19" t="s">
        <v>310</v>
      </c>
      <c r="B11" s="141">
        <f t="shared" ref="B11:G11" si="0">SUM(B12:B38)</f>
        <v>2383</v>
      </c>
      <c r="C11" s="141">
        <f t="shared" si="0"/>
        <v>3110</v>
      </c>
      <c r="D11" s="141">
        <f t="shared" si="0"/>
        <v>605</v>
      </c>
      <c r="E11" s="141">
        <f t="shared" si="0"/>
        <v>1746</v>
      </c>
      <c r="F11" s="141">
        <f t="shared" si="0"/>
        <v>8784</v>
      </c>
      <c r="G11" s="141">
        <f t="shared" si="0"/>
        <v>9804</v>
      </c>
      <c r="H11" s="141"/>
      <c r="I11" s="141">
        <f>SUM(I12:I38)</f>
        <v>7281</v>
      </c>
      <c r="J11" s="141">
        <f t="shared" ref="J11:K11" si="1">SUM(J12:J38)</f>
        <v>3929</v>
      </c>
      <c r="K11" s="141">
        <f t="shared" si="1"/>
        <v>3339</v>
      </c>
      <c r="L11" s="142"/>
      <c r="M11" s="141">
        <f>SUM(M12:M38)</f>
        <v>6563</v>
      </c>
      <c r="N11" s="141">
        <f t="shared" ref="N11:O11" si="2">SUM(N12:N38)</f>
        <v>3602</v>
      </c>
      <c r="O11" s="141">
        <f t="shared" si="2"/>
        <v>2961</v>
      </c>
      <c r="P11" s="142"/>
      <c r="Q11" s="141">
        <f>SUM(Q12:Q38)</f>
        <v>723</v>
      </c>
      <c r="R11" s="141">
        <f t="shared" ref="R11:S11" si="3">SUM(R12:R38)</f>
        <v>390</v>
      </c>
      <c r="S11" s="141">
        <f t="shared" si="3"/>
        <v>333</v>
      </c>
      <c r="T11" s="142"/>
      <c r="U11" s="141">
        <f>SUM(U12:U38)</f>
        <v>2230</v>
      </c>
      <c r="V11" s="141">
        <f t="shared" ref="V11:W11" si="4">SUM(V12:V38)</f>
        <v>1092</v>
      </c>
      <c r="W11" s="141">
        <f t="shared" si="4"/>
        <v>1138</v>
      </c>
      <c r="X11" s="142"/>
      <c r="Y11" s="141">
        <f>SUM(Y12:Y38)</f>
        <v>11056</v>
      </c>
      <c r="Z11" s="141">
        <f t="shared" ref="Z11:AA11" si="5">SUM(Z12:Z38)</f>
        <v>6332</v>
      </c>
      <c r="AA11" s="141">
        <f t="shared" si="5"/>
        <v>4724</v>
      </c>
      <c r="AB11" s="142"/>
      <c r="AC11" s="141">
        <f>SUM(AC12:AC38)</f>
        <v>12891</v>
      </c>
      <c r="AD11" s="141">
        <f t="shared" ref="AD11:AE11" si="6">SUM(AD12:AD38)</f>
        <v>7279</v>
      </c>
      <c r="AE11" s="141">
        <f t="shared" si="6"/>
        <v>5612</v>
      </c>
    </row>
    <row r="12" spans="1:36" ht="15" customHeight="1" x14ac:dyDescent="0.2">
      <c r="A12" s="32" t="s">
        <v>226</v>
      </c>
      <c r="B12" s="137">
        <v>112</v>
      </c>
      <c r="C12" s="137">
        <v>246</v>
      </c>
      <c r="D12" s="137">
        <v>30</v>
      </c>
      <c r="E12" s="137">
        <v>89</v>
      </c>
      <c r="F12" s="137">
        <v>593</v>
      </c>
      <c r="G12" s="137">
        <v>676</v>
      </c>
      <c r="H12" s="137"/>
      <c r="I12" s="137">
        <v>271</v>
      </c>
      <c r="J12" s="137">
        <v>170</v>
      </c>
      <c r="K12" s="137">
        <v>101</v>
      </c>
      <c r="L12" s="142"/>
      <c r="M12" s="137">
        <v>375</v>
      </c>
      <c r="N12" s="137">
        <v>195</v>
      </c>
      <c r="O12" s="137">
        <v>180</v>
      </c>
      <c r="P12" s="142"/>
      <c r="Q12" s="137">
        <v>36</v>
      </c>
      <c r="R12" s="137">
        <v>23</v>
      </c>
      <c r="S12" s="137">
        <v>13</v>
      </c>
      <c r="T12" s="142"/>
      <c r="U12" s="116">
        <v>98</v>
      </c>
      <c r="V12" s="145">
        <v>48</v>
      </c>
      <c r="W12" s="145">
        <v>50</v>
      </c>
      <c r="X12" s="142"/>
      <c r="Y12" s="137">
        <v>702</v>
      </c>
      <c r="Z12" s="137">
        <v>370</v>
      </c>
      <c r="AA12" s="137">
        <v>332</v>
      </c>
      <c r="AB12" s="142"/>
      <c r="AC12" s="116">
        <v>776</v>
      </c>
      <c r="AD12" s="145">
        <v>464</v>
      </c>
      <c r="AE12" s="145">
        <v>312</v>
      </c>
    </row>
    <row r="13" spans="1:36" ht="15" customHeight="1" x14ac:dyDescent="0.2">
      <c r="A13" s="32" t="s">
        <v>227</v>
      </c>
      <c r="B13" s="137">
        <v>135</v>
      </c>
      <c r="C13" s="137">
        <v>161</v>
      </c>
      <c r="D13" s="137">
        <v>18</v>
      </c>
      <c r="E13" s="137">
        <v>108</v>
      </c>
      <c r="F13" s="137">
        <v>610</v>
      </c>
      <c r="G13" s="137">
        <v>589</v>
      </c>
      <c r="H13" s="137"/>
      <c r="I13" s="137">
        <v>227</v>
      </c>
      <c r="J13" s="137">
        <v>120</v>
      </c>
      <c r="K13" s="137">
        <v>108</v>
      </c>
      <c r="L13" s="142"/>
      <c r="M13" s="137">
        <v>341</v>
      </c>
      <c r="N13" s="137">
        <v>179</v>
      </c>
      <c r="O13" s="137">
        <v>162</v>
      </c>
      <c r="P13" s="142"/>
      <c r="Q13" s="137">
        <v>23</v>
      </c>
      <c r="R13" s="137">
        <v>11</v>
      </c>
      <c r="S13" s="137">
        <v>12</v>
      </c>
      <c r="T13" s="142"/>
      <c r="U13" s="116">
        <v>152</v>
      </c>
      <c r="V13" s="145">
        <v>76</v>
      </c>
      <c r="W13" s="145">
        <v>76</v>
      </c>
      <c r="X13" s="142"/>
      <c r="Y13" s="137">
        <v>746</v>
      </c>
      <c r="Z13" s="137">
        <v>430</v>
      </c>
      <c r="AA13" s="137">
        <v>316</v>
      </c>
      <c r="AB13" s="142"/>
      <c r="AC13" s="116">
        <v>746</v>
      </c>
      <c r="AD13" s="145">
        <v>443</v>
      </c>
      <c r="AE13" s="145">
        <v>303</v>
      </c>
    </row>
    <row r="14" spans="1:36" ht="15" customHeight="1" x14ac:dyDescent="0.2">
      <c r="A14" s="32" t="s">
        <v>228</v>
      </c>
      <c r="B14" s="137">
        <v>115</v>
      </c>
      <c r="C14" s="137">
        <v>129</v>
      </c>
      <c r="D14" s="137">
        <v>33</v>
      </c>
      <c r="E14" s="137">
        <v>114</v>
      </c>
      <c r="F14" s="137">
        <v>616</v>
      </c>
      <c r="G14" s="137">
        <v>390</v>
      </c>
      <c r="H14" s="137"/>
      <c r="I14" s="137">
        <v>696</v>
      </c>
      <c r="J14" s="137">
        <v>365</v>
      </c>
      <c r="K14" s="137">
        <v>331</v>
      </c>
      <c r="L14" s="142"/>
      <c r="M14" s="137">
        <v>301</v>
      </c>
      <c r="N14" s="137">
        <v>159</v>
      </c>
      <c r="O14" s="137">
        <v>142</v>
      </c>
      <c r="P14" s="142"/>
      <c r="Q14" s="137">
        <v>38</v>
      </c>
      <c r="R14" s="137">
        <v>11</v>
      </c>
      <c r="S14" s="137">
        <v>27</v>
      </c>
      <c r="T14" s="142"/>
      <c r="U14" s="116">
        <v>133</v>
      </c>
      <c r="V14" s="145">
        <v>71</v>
      </c>
      <c r="W14" s="145">
        <v>62</v>
      </c>
      <c r="X14" s="142"/>
      <c r="Y14" s="137">
        <v>689</v>
      </c>
      <c r="Z14" s="137">
        <v>357</v>
      </c>
      <c r="AA14" s="137">
        <v>332</v>
      </c>
      <c r="AB14" s="142"/>
      <c r="AC14" s="116">
        <v>537</v>
      </c>
      <c r="AD14" s="145">
        <v>273</v>
      </c>
      <c r="AE14" s="145">
        <v>264</v>
      </c>
    </row>
    <row r="15" spans="1:36" ht="15" customHeight="1" x14ac:dyDescent="0.2">
      <c r="A15" s="32" t="s">
        <v>229</v>
      </c>
      <c r="B15" s="137">
        <v>92</v>
      </c>
      <c r="C15" s="137">
        <v>158</v>
      </c>
      <c r="D15" s="137">
        <v>29</v>
      </c>
      <c r="E15" s="137">
        <v>104</v>
      </c>
      <c r="F15" s="137">
        <v>695</v>
      </c>
      <c r="G15" s="137">
        <v>757</v>
      </c>
      <c r="H15" s="137"/>
      <c r="I15" s="137">
        <v>172</v>
      </c>
      <c r="J15" s="137">
        <v>96</v>
      </c>
      <c r="K15" s="137">
        <v>76</v>
      </c>
      <c r="L15" s="142"/>
      <c r="M15" s="137">
        <v>446</v>
      </c>
      <c r="N15" s="137">
        <v>243</v>
      </c>
      <c r="O15" s="137">
        <v>203</v>
      </c>
      <c r="P15" s="142"/>
      <c r="Q15" s="137">
        <v>32</v>
      </c>
      <c r="R15" s="137">
        <v>16</v>
      </c>
      <c r="S15" s="137">
        <v>16</v>
      </c>
      <c r="T15" s="142"/>
      <c r="U15" s="116">
        <v>124</v>
      </c>
      <c r="V15" s="145">
        <v>60</v>
      </c>
      <c r="W15" s="145">
        <v>64</v>
      </c>
      <c r="X15" s="142"/>
      <c r="Y15" s="137">
        <v>924</v>
      </c>
      <c r="Z15" s="137">
        <v>480</v>
      </c>
      <c r="AA15" s="137">
        <v>444</v>
      </c>
      <c r="AB15" s="142"/>
      <c r="AC15" s="116">
        <v>939</v>
      </c>
      <c r="AD15" s="145">
        <v>483</v>
      </c>
      <c r="AE15" s="145">
        <v>456</v>
      </c>
    </row>
    <row r="16" spans="1:36" ht="15" customHeight="1" x14ac:dyDescent="0.2">
      <c r="A16" s="32" t="s">
        <v>230</v>
      </c>
      <c r="B16" s="137">
        <v>32</v>
      </c>
      <c r="C16" s="137">
        <v>62</v>
      </c>
      <c r="D16" s="137">
        <v>4</v>
      </c>
      <c r="E16" s="137">
        <v>28</v>
      </c>
      <c r="F16" s="137">
        <v>93</v>
      </c>
      <c r="G16" s="137">
        <v>112</v>
      </c>
      <c r="H16" s="137"/>
      <c r="I16" s="137">
        <v>56</v>
      </c>
      <c r="J16" s="137">
        <v>36</v>
      </c>
      <c r="K16" s="137">
        <v>20</v>
      </c>
      <c r="L16" s="142"/>
      <c r="M16" s="137">
        <v>194</v>
      </c>
      <c r="N16" s="137">
        <v>101</v>
      </c>
      <c r="O16" s="137">
        <v>93</v>
      </c>
      <c r="P16" s="142"/>
      <c r="Q16" s="137">
        <v>4</v>
      </c>
      <c r="R16" s="137">
        <v>0</v>
      </c>
      <c r="S16" s="137">
        <v>4</v>
      </c>
      <c r="T16" s="142"/>
      <c r="U16" s="116">
        <v>34</v>
      </c>
      <c r="V16" s="145">
        <v>13</v>
      </c>
      <c r="W16" s="145">
        <v>21</v>
      </c>
      <c r="X16" s="142"/>
      <c r="Y16" s="137">
        <v>133</v>
      </c>
      <c r="Z16" s="137">
        <v>74</v>
      </c>
      <c r="AA16" s="137">
        <v>59</v>
      </c>
      <c r="AB16" s="142"/>
      <c r="AC16" s="116">
        <v>175</v>
      </c>
      <c r="AD16" s="145">
        <v>117</v>
      </c>
      <c r="AE16" s="145">
        <v>58</v>
      </c>
    </row>
    <row r="17" spans="1:31" ht="15" customHeight="1" x14ac:dyDescent="0.2">
      <c r="A17" s="32" t="s">
        <v>231</v>
      </c>
      <c r="B17" s="137">
        <v>50</v>
      </c>
      <c r="C17" s="137">
        <v>121</v>
      </c>
      <c r="D17" s="137">
        <v>18</v>
      </c>
      <c r="E17" s="137">
        <v>43</v>
      </c>
      <c r="F17" s="137">
        <v>251</v>
      </c>
      <c r="G17" s="137">
        <v>340</v>
      </c>
      <c r="H17" s="137"/>
      <c r="I17" s="137">
        <v>143</v>
      </c>
      <c r="J17" s="137">
        <v>80</v>
      </c>
      <c r="K17" s="137">
        <v>63</v>
      </c>
      <c r="L17" s="142"/>
      <c r="M17" s="137">
        <v>202</v>
      </c>
      <c r="N17" s="137">
        <v>108</v>
      </c>
      <c r="O17" s="137">
        <v>94</v>
      </c>
      <c r="P17" s="142"/>
      <c r="Q17" s="137">
        <v>22</v>
      </c>
      <c r="R17" s="137">
        <v>11</v>
      </c>
      <c r="S17" s="137">
        <v>11</v>
      </c>
      <c r="T17" s="142"/>
      <c r="U17" s="116">
        <v>74</v>
      </c>
      <c r="V17" s="145">
        <v>46</v>
      </c>
      <c r="W17" s="145">
        <v>28</v>
      </c>
      <c r="X17" s="142"/>
      <c r="Y17" s="137">
        <v>308</v>
      </c>
      <c r="Z17" s="137">
        <v>205</v>
      </c>
      <c r="AA17" s="137">
        <v>103</v>
      </c>
      <c r="AB17" s="142"/>
      <c r="AC17" s="116">
        <v>408</v>
      </c>
      <c r="AD17" s="145">
        <v>204</v>
      </c>
      <c r="AE17" s="145">
        <v>204</v>
      </c>
    </row>
    <row r="18" spans="1:31" ht="15" customHeight="1" x14ac:dyDescent="0.2">
      <c r="A18" s="32" t="s">
        <v>232</v>
      </c>
      <c r="B18" s="137">
        <v>21</v>
      </c>
      <c r="C18" s="137">
        <v>50</v>
      </c>
      <c r="D18" s="137">
        <v>4</v>
      </c>
      <c r="E18" s="137">
        <v>18</v>
      </c>
      <c r="F18" s="137">
        <v>108</v>
      </c>
      <c r="G18" s="137">
        <v>128</v>
      </c>
      <c r="H18" s="137"/>
      <c r="I18" s="137">
        <v>31</v>
      </c>
      <c r="J18" s="137">
        <v>19</v>
      </c>
      <c r="K18" s="137">
        <v>12</v>
      </c>
      <c r="L18" s="142"/>
      <c r="M18" s="137">
        <v>104</v>
      </c>
      <c r="N18" s="137">
        <v>54</v>
      </c>
      <c r="O18" s="137">
        <v>50</v>
      </c>
      <c r="P18" s="142"/>
      <c r="Q18" s="137">
        <v>4</v>
      </c>
      <c r="R18" s="137">
        <v>2</v>
      </c>
      <c r="S18" s="137">
        <v>2</v>
      </c>
      <c r="T18" s="142"/>
      <c r="U18" s="116">
        <v>21</v>
      </c>
      <c r="V18" s="145">
        <v>8</v>
      </c>
      <c r="W18" s="145">
        <v>13</v>
      </c>
      <c r="X18" s="142"/>
      <c r="Y18" s="137">
        <v>133</v>
      </c>
      <c r="Z18" s="137">
        <v>64</v>
      </c>
      <c r="AA18" s="137">
        <v>69</v>
      </c>
      <c r="AB18" s="142"/>
      <c r="AC18" s="116">
        <v>181</v>
      </c>
      <c r="AD18" s="145">
        <v>94</v>
      </c>
      <c r="AE18" s="145">
        <v>87</v>
      </c>
    </row>
    <row r="19" spans="1:31" ht="15" customHeight="1" x14ac:dyDescent="0.2">
      <c r="A19" s="32" t="s">
        <v>233</v>
      </c>
      <c r="B19" s="137">
        <v>229</v>
      </c>
      <c r="C19" s="137">
        <v>250</v>
      </c>
      <c r="D19" s="137">
        <v>77</v>
      </c>
      <c r="E19" s="137">
        <v>156</v>
      </c>
      <c r="F19" s="137">
        <v>784</v>
      </c>
      <c r="G19" s="137">
        <v>801</v>
      </c>
      <c r="H19" s="137"/>
      <c r="I19" s="137">
        <v>2460</v>
      </c>
      <c r="J19" s="137">
        <v>1303</v>
      </c>
      <c r="K19" s="137">
        <v>1157</v>
      </c>
      <c r="L19" s="142"/>
      <c r="M19" s="137">
        <v>421</v>
      </c>
      <c r="N19" s="137">
        <v>226</v>
      </c>
      <c r="O19" s="137">
        <v>195</v>
      </c>
      <c r="P19" s="142"/>
      <c r="Q19" s="137">
        <v>87</v>
      </c>
      <c r="R19" s="137">
        <v>38</v>
      </c>
      <c r="S19" s="137">
        <v>49</v>
      </c>
      <c r="T19" s="142"/>
      <c r="U19" s="116">
        <v>203</v>
      </c>
      <c r="V19" s="145">
        <v>111</v>
      </c>
      <c r="W19" s="145">
        <v>92</v>
      </c>
      <c r="X19" s="142"/>
      <c r="Y19" s="137">
        <v>916</v>
      </c>
      <c r="Z19" s="137">
        <v>533</v>
      </c>
      <c r="AA19" s="137">
        <v>383</v>
      </c>
      <c r="AB19" s="142"/>
      <c r="AC19" s="116">
        <v>1033</v>
      </c>
      <c r="AD19" s="145">
        <v>645</v>
      </c>
      <c r="AE19" s="145">
        <v>388</v>
      </c>
    </row>
    <row r="20" spans="1:31" ht="15" customHeight="1" x14ac:dyDescent="0.2">
      <c r="A20" s="32" t="s">
        <v>234</v>
      </c>
      <c r="B20" s="137">
        <v>167</v>
      </c>
      <c r="C20" s="137">
        <v>123</v>
      </c>
      <c r="D20" s="137">
        <v>32</v>
      </c>
      <c r="E20" s="137">
        <v>77</v>
      </c>
      <c r="F20" s="137">
        <v>313</v>
      </c>
      <c r="G20" s="137">
        <v>433</v>
      </c>
      <c r="H20" s="137"/>
      <c r="I20" s="137">
        <v>192</v>
      </c>
      <c r="J20" s="137">
        <v>114</v>
      </c>
      <c r="K20" s="137">
        <v>79</v>
      </c>
      <c r="L20" s="142"/>
      <c r="M20" s="137">
        <v>250</v>
      </c>
      <c r="N20" s="137">
        <v>155</v>
      </c>
      <c r="O20" s="137">
        <v>95</v>
      </c>
      <c r="P20" s="142"/>
      <c r="Q20" s="137">
        <v>38</v>
      </c>
      <c r="R20" s="137">
        <v>15</v>
      </c>
      <c r="S20" s="137">
        <v>23</v>
      </c>
      <c r="T20" s="142"/>
      <c r="U20" s="116">
        <v>97</v>
      </c>
      <c r="V20" s="145">
        <v>48</v>
      </c>
      <c r="W20" s="145">
        <v>49</v>
      </c>
      <c r="X20" s="142"/>
      <c r="Y20" s="137">
        <v>399</v>
      </c>
      <c r="Z20" s="137">
        <v>244</v>
      </c>
      <c r="AA20" s="137">
        <v>155</v>
      </c>
      <c r="AB20" s="142"/>
      <c r="AC20" s="116">
        <v>579</v>
      </c>
      <c r="AD20" s="145">
        <v>330</v>
      </c>
      <c r="AE20" s="145">
        <v>249</v>
      </c>
    </row>
    <row r="21" spans="1:31" ht="15" customHeight="1" x14ac:dyDescent="0.2">
      <c r="A21" s="32" t="s">
        <v>235</v>
      </c>
      <c r="B21" s="137">
        <v>146</v>
      </c>
      <c r="C21" s="137">
        <v>175</v>
      </c>
      <c r="D21" s="137">
        <v>30</v>
      </c>
      <c r="E21" s="137">
        <v>113</v>
      </c>
      <c r="F21" s="137">
        <v>525</v>
      </c>
      <c r="G21" s="137">
        <v>1027</v>
      </c>
      <c r="H21" s="137"/>
      <c r="I21" s="137">
        <v>240</v>
      </c>
      <c r="J21" s="137">
        <v>118</v>
      </c>
      <c r="K21" s="137">
        <v>122</v>
      </c>
      <c r="L21" s="142"/>
      <c r="M21" s="137">
        <v>397</v>
      </c>
      <c r="N21" s="137">
        <v>198</v>
      </c>
      <c r="O21" s="137">
        <v>199</v>
      </c>
      <c r="P21" s="142"/>
      <c r="Q21" s="137">
        <v>31</v>
      </c>
      <c r="R21" s="137">
        <v>12</v>
      </c>
      <c r="S21" s="137">
        <v>19</v>
      </c>
      <c r="T21" s="142"/>
      <c r="U21" s="116">
        <v>156</v>
      </c>
      <c r="V21" s="145">
        <v>68</v>
      </c>
      <c r="W21" s="145">
        <v>88</v>
      </c>
      <c r="X21" s="142"/>
      <c r="Y21" s="137">
        <v>687</v>
      </c>
      <c r="Z21" s="137">
        <v>399</v>
      </c>
      <c r="AA21" s="137">
        <v>288</v>
      </c>
      <c r="AB21" s="142"/>
      <c r="AC21" s="116">
        <v>1161</v>
      </c>
      <c r="AD21" s="145">
        <v>646</v>
      </c>
      <c r="AE21" s="145">
        <v>515</v>
      </c>
    </row>
    <row r="22" spans="1:31" ht="15" customHeight="1" x14ac:dyDescent="0.2">
      <c r="A22" s="32" t="s">
        <v>236</v>
      </c>
      <c r="B22" s="137">
        <v>39</v>
      </c>
      <c r="C22" s="137">
        <v>60</v>
      </c>
      <c r="D22" s="137">
        <v>9</v>
      </c>
      <c r="E22" s="137">
        <v>24</v>
      </c>
      <c r="F22" s="137">
        <v>108</v>
      </c>
      <c r="G22" s="137">
        <v>108</v>
      </c>
      <c r="H22" s="137"/>
      <c r="I22" s="137">
        <v>118</v>
      </c>
      <c r="J22" s="137">
        <v>71</v>
      </c>
      <c r="K22" s="137">
        <v>47</v>
      </c>
      <c r="L22" s="142"/>
      <c r="M22" s="137">
        <v>116</v>
      </c>
      <c r="N22" s="137">
        <v>56</v>
      </c>
      <c r="O22" s="137">
        <v>60</v>
      </c>
      <c r="P22" s="142"/>
      <c r="Q22" s="137">
        <v>9</v>
      </c>
      <c r="R22" s="137">
        <v>2</v>
      </c>
      <c r="S22" s="137">
        <v>7</v>
      </c>
      <c r="T22" s="142"/>
      <c r="U22" s="116">
        <v>25</v>
      </c>
      <c r="V22" s="145">
        <v>10</v>
      </c>
      <c r="W22" s="145">
        <v>15</v>
      </c>
      <c r="X22" s="142"/>
      <c r="Y22" s="137">
        <v>138</v>
      </c>
      <c r="Z22" s="137">
        <v>78</v>
      </c>
      <c r="AA22" s="137">
        <v>60</v>
      </c>
      <c r="AB22" s="142"/>
      <c r="AC22" s="116">
        <v>142</v>
      </c>
      <c r="AD22" s="145">
        <v>84</v>
      </c>
      <c r="AE22" s="145">
        <v>58</v>
      </c>
    </row>
    <row r="23" spans="1:31" ht="15" customHeight="1" x14ac:dyDescent="0.2">
      <c r="A23" s="32" t="s">
        <v>237</v>
      </c>
      <c r="B23" s="137">
        <v>198</v>
      </c>
      <c r="C23" s="137">
        <v>420</v>
      </c>
      <c r="D23" s="137">
        <v>112</v>
      </c>
      <c r="E23" s="137">
        <v>112</v>
      </c>
      <c r="F23" s="137">
        <v>801</v>
      </c>
      <c r="G23" s="137">
        <v>1116</v>
      </c>
      <c r="H23" s="137"/>
      <c r="I23" s="137">
        <v>320</v>
      </c>
      <c r="J23" s="137">
        <v>179</v>
      </c>
      <c r="K23" s="137">
        <v>143</v>
      </c>
      <c r="L23" s="142"/>
      <c r="M23" s="137">
        <v>779</v>
      </c>
      <c r="N23" s="137">
        <v>428</v>
      </c>
      <c r="O23" s="137">
        <v>351</v>
      </c>
      <c r="P23" s="142"/>
      <c r="Q23" s="137">
        <v>166</v>
      </c>
      <c r="R23" s="137">
        <v>140</v>
      </c>
      <c r="S23" s="137">
        <v>26</v>
      </c>
      <c r="T23" s="142"/>
      <c r="U23" s="116">
        <v>156</v>
      </c>
      <c r="V23" s="145">
        <v>76</v>
      </c>
      <c r="W23" s="145">
        <v>80</v>
      </c>
      <c r="X23" s="142"/>
      <c r="Y23" s="137">
        <v>1109</v>
      </c>
      <c r="Z23" s="137">
        <v>672</v>
      </c>
      <c r="AA23" s="137">
        <v>437</v>
      </c>
      <c r="AB23" s="142"/>
      <c r="AC23" s="116">
        <v>1486</v>
      </c>
      <c r="AD23" s="145">
        <v>880</v>
      </c>
      <c r="AE23" s="145">
        <v>606</v>
      </c>
    </row>
    <row r="24" spans="1:31" ht="15" customHeight="1" x14ac:dyDescent="0.2">
      <c r="A24" s="32" t="s">
        <v>238</v>
      </c>
      <c r="B24" s="137">
        <v>70</v>
      </c>
      <c r="C24" s="137">
        <v>70</v>
      </c>
      <c r="D24" s="137">
        <v>13</v>
      </c>
      <c r="E24" s="137">
        <v>45</v>
      </c>
      <c r="F24" s="137">
        <v>167</v>
      </c>
      <c r="G24" s="137">
        <v>232</v>
      </c>
      <c r="H24" s="137"/>
      <c r="I24" s="137">
        <v>153</v>
      </c>
      <c r="J24" s="137">
        <v>84</v>
      </c>
      <c r="K24" s="137">
        <v>69</v>
      </c>
      <c r="L24" s="142"/>
      <c r="M24" s="137">
        <v>161</v>
      </c>
      <c r="N24" s="137">
        <v>98</v>
      </c>
      <c r="O24" s="137">
        <v>63</v>
      </c>
      <c r="P24" s="142"/>
      <c r="Q24" s="137">
        <v>13</v>
      </c>
      <c r="R24" s="137">
        <v>5</v>
      </c>
      <c r="S24" s="137">
        <v>8</v>
      </c>
      <c r="T24" s="142"/>
      <c r="U24" s="116">
        <v>61</v>
      </c>
      <c r="V24" s="145">
        <v>38</v>
      </c>
      <c r="W24" s="145">
        <v>23</v>
      </c>
      <c r="X24" s="142"/>
      <c r="Y24" s="137">
        <v>219</v>
      </c>
      <c r="Z24" s="137">
        <v>125</v>
      </c>
      <c r="AA24" s="137">
        <v>94</v>
      </c>
      <c r="AB24" s="142"/>
      <c r="AC24" s="116">
        <v>376</v>
      </c>
      <c r="AD24" s="145">
        <v>201</v>
      </c>
      <c r="AE24" s="145">
        <v>175</v>
      </c>
    </row>
    <row r="25" spans="1:31" ht="15" customHeight="1" x14ac:dyDescent="0.2">
      <c r="A25" s="32" t="s">
        <v>239</v>
      </c>
      <c r="B25" s="137">
        <v>244</v>
      </c>
      <c r="C25" s="137">
        <v>154</v>
      </c>
      <c r="D25" s="137">
        <v>30</v>
      </c>
      <c r="E25" s="137">
        <v>131</v>
      </c>
      <c r="F25" s="137">
        <v>656</v>
      </c>
      <c r="G25" s="137">
        <v>738</v>
      </c>
      <c r="H25" s="137"/>
      <c r="I25" s="137">
        <v>294</v>
      </c>
      <c r="J25" s="137">
        <v>147</v>
      </c>
      <c r="K25" s="137">
        <v>147</v>
      </c>
      <c r="L25" s="142"/>
      <c r="M25" s="137">
        <v>400</v>
      </c>
      <c r="N25" s="137">
        <v>229</v>
      </c>
      <c r="O25" s="137">
        <v>171</v>
      </c>
      <c r="P25" s="142"/>
      <c r="Q25" s="137">
        <v>33</v>
      </c>
      <c r="R25" s="137">
        <v>18</v>
      </c>
      <c r="S25" s="137">
        <v>15</v>
      </c>
      <c r="T25" s="142"/>
      <c r="U25" s="116">
        <v>153</v>
      </c>
      <c r="V25" s="145">
        <v>74</v>
      </c>
      <c r="W25" s="145">
        <v>79</v>
      </c>
      <c r="X25" s="142"/>
      <c r="Y25" s="137">
        <v>844</v>
      </c>
      <c r="Z25" s="137">
        <v>440</v>
      </c>
      <c r="AA25" s="137">
        <v>404</v>
      </c>
      <c r="AB25" s="142"/>
      <c r="AC25" s="116">
        <v>1168</v>
      </c>
      <c r="AD25" s="145">
        <v>639</v>
      </c>
      <c r="AE25" s="145">
        <v>529</v>
      </c>
    </row>
    <row r="26" spans="1:31" ht="15" customHeight="1" x14ac:dyDescent="0.2">
      <c r="A26" s="32" t="s">
        <v>240</v>
      </c>
      <c r="B26" s="137">
        <v>31</v>
      </c>
      <c r="C26" s="137">
        <v>29</v>
      </c>
      <c r="D26" s="137">
        <v>8</v>
      </c>
      <c r="E26" s="137">
        <v>46</v>
      </c>
      <c r="F26" s="137">
        <v>175</v>
      </c>
      <c r="G26" s="137">
        <v>180</v>
      </c>
      <c r="H26" s="137"/>
      <c r="I26" s="137">
        <v>75</v>
      </c>
      <c r="J26" s="137">
        <v>38</v>
      </c>
      <c r="K26" s="137">
        <v>37</v>
      </c>
      <c r="L26" s="142"/>
      <c r="M26" s="137">
        <v>90</v>
      </c>
      <c r="N26" s="137">
        <v>51</v>
      </c>
      <c r="O26" s="137">
        <v>39</v>
      </c>
      <c r="P26" s="142"/>
      <c r="Q26" s="137">
        <v>8</v>
      </c>
      <c r="R26" s="137">
        <v>4</v>
      </c>
      <c r="S26" s="137">
        <v>4</v>
      </c>
      <c r="T26" s="142"/>
      <c r="U26" s="116">
        <v>51</v>
      </c>
      <c r="V26" s="145">
        <v>22</v>
      </c>
      <c r="W26" s="145">
        <v>29</v>
      </c>
      <c r="X26" s="142"/>
      <c r="Y26" s="137">
        <v>208</v>
      </c>
      <c r="Z26" s="137">
        <v>125</v>
      </c>
      <c r="AA26" s="137">
        <v>83</v>
      </c>
      <c r="AB26" s="142"/>
      <c r="AC26" s="116">
        <v>230</v>
      </c>
      <c r="AD26" s="145">
        <v>126</v>
      </c>
      <c r="AE26" s="145">
        <v>104</v>
      </c>
    </row>
    <row r="27" spans="1:31" ht="15" customHeight="1" x14ac:dyDescent="0.2">
      <c r="A27" s="32" t="s">
        <v>241</v>
      </c>
      <c r="B27" s="137">
        <v>50</v>
      </c>
      <c r="C27" s="137">
        <v>64</v>
      </c>
      <c r="D27" s="137">
        <v>10</v>
      </c>
      <c r="E27" s="137">
        <v>32</v>
      </c>
      <c r="F27" s="137">
        <v>239</v>
      </c>
      <c r="G27" s="137">
        <v>212</v>
      </c>
      <c r="H27" s="137"/>
      <c r="I27" s="137">
        <v>98</v>
      </c>
      <c r="J27" s="137">
        <v>58</v>
      </c>
      <c r="K27" s="137">
        <v>40</v>
      </c>
      <c r="L27" s="142"/>
      <c r="M27" s="137">
        <v>131</v>
      </c>
      <c r="N27" s="137">
        <v>61</v>
      </c>
      <c r="O27" s="137">
        <v>70</v>
      </c>
      <c r="P27" s="142"/>
      <c r="Q27" s="137">
        <v>11</v>
      </c>
      <c r="R27" s="137">
        <v>4</v>
      </c>
      <c r="S27" s="137">
        <v>7</v>
      </c>
      <c r="T27" s="142"/>
      <c r="U27" s="116">
        <v>44</v>
      </c>
      <c r="V27" s="145">
        <v>18</v>
      </c>
      <c r="W27" s="145">
        <v>26</v>
      </c>
      <c r="X27" s="142"/>
      <c r="Y27" s="137">
        <v>300</v>
      </c>
      <c r="Z27" s="137">
        <v>186</v>
      </c>
      <c r="AA27" s="137">
        <v>114</v>
      </c>
      <c r="AB27" s="142"/>
      <c r="AC27" s="116">
        <v>266</v>
      </c>
      <c r="AD27" s="145">
        <v>153</v>
      </c>
      <c r="AE27" s="145">
        <v>113</v>
      </c>
    </row>
    <row r="28" spans="1:31" ht="15" customHeight="1" x14ac:dyDescent="0.2">
      <c r="A28" s="32" t="s">
        <v>242</v>
      </c>
      <c r="B28" s="137">
        <v>24</v>
      </c>
      <c r="C28" s="137">
        <v>28</v>
      </c>
      <c r="D28" s="137">
        <v>3</v>
      </c>
      <c r="E28" s="137">
        <v>28</v>
      </c>
      <c r="F28" s="137">
        <v>109</v>
      </c>
      <c r="G28" s="137">
        <v>141</v>
      </c>
      <c r="H28" s="137"/>
      <c r="I28" s="137">
        <v>79</v>
      </c>
      <c r="J28" s="137">
        <v>43</v>
      </c>
      <c r="K28" s="137">
        <v>36</v>
      </c>
      <c r="L28" s="142"/>
      <c r="M28" s="137">
        <v>71</v>
      </c>
      <c r="N28" s="137">
        <v>39</v>
      </c>
      <c r="O28" s="137">
        <v>32</v>
      </c>
      <c r="P28" s="142"/>
      <c r="Q28" s="137">
        <v>3</v>
      </c>
      <c r="R28" s="137">
        <v>2</v>
      </c>
      <c r="S28" s="137">
        <v>1</v>
      </c>
      <c r="T28" s="142"/>
      <c r="U28" s="116">
        <v>40</v>
      </c>
      <c r="V28" s="145">
        <v>26</v>
      </c>
      <c r="W28" s="145">
        <v>14</v>
      </c>
      <c r="X28" s="142"/>
      <c r="Y28" s="137">
        <v>150</v>
      </c>
      <c r="Z28" s="137">
        <v>109</v>
      </c>
      <c r="AA28" s="137">
        <v>41</v>
      </c>
      <c r="AB28" s="142"/>
      <c r="AC28" s="116">
        <v>208</v>
      </c>
      <c r="AD28" s="145">
        <v>116</v>
      </c>
      <c r="AE28" s="145">
        <v>92</v>
      </c>
    </row>
    <row r="29" spans="1:31" ht="15" customHeight="1" x14ac:dyDescent="0.2">
      <c r="A29" s="32" t="s">
        <v>243</v>
      </c>
      <c r="B29" s="137">
        <v>161</v>
      </c>
      <c r="C29" s="137">
        <v>74</v>
      </c>
      <c r="D29" s="137">
        <v>8</v>
      </c>
      <c r="E29" s="137">
        <v>40</v>
      </c>
      <c r="F29" s="137">
        <v>288</v>
      </c>
      <c r="G29" s="137">
        <v>178</v>
      </c>
      <c r="H29" s="137"/>
      <c r="I29" s="137">
        <v>240</v>
      </c>
      <c r="J29" s="137">
        <v>130</v>
      </c>
      <c r="K29" s="137">
        <v>110</v>
      </c>
      <c r="L29" s="142"/>
      <c r="M29" s="137">
        <v>229</v>
      </c>
      <c r="N29" s="137">
        <v>133</v>
      </c>
      <c r="O29" s="137">
        <v>96</v>
      </c>
      <c r="P29" s="142"/>
      <c r="Q29" s="137">
        <v>8</v>
      </c>
      <c r="R29" s="137">
        <v>6</v>
      </c>
      <c r="S29" s="137">
        <v>2</v>
      </c>
      <c r="T29" s="142"/>
      <c r="U29" s="116">
        <v>48</v>
      </c>
      <c r="V29" s="145">
        <v>26</v>
      </c>
      <c r="W29" s="145">
        <v>22</v>
      </c>
      <c r="X29" s="142"/>
      <c r="Y29" s="137">
        <v>342</v>
      </c>
      <c r="Z29" s="137">
        <v>186</v>
      </c>
      <c r="AA29" s="137">
        <v>156</v>
      </c>
      <c r="AB29" s="142"/>
      <c r="AC29" s="116">
        <v>238</v>
      </c>
      <c r="AD29" s="145">
        <v>147</v>
      </c>
      <c r="AE29" s="145">
        <v>91</v>
      </c>
    </row>
    <row r="30" spans="1:31" ht="15" customHeight="1" x14ac:dyDescent="0.2">
      <c r="A30" s="32" t="s">
        <v>244</v>
      </c>
      <c r="B30" s="137">
        <v>36</v>
      </c>
      <c r="C30" s="137">
        <v>27</v>
      </c>
      <c r="D30" s="137">
        <v>2</v>
      </c>
      <c r="E30" s="137">
        <v>41</v>
      </c>
      <c r="F30" s="137">
        <v>256</v>
      </c>
      <c r="G30" s="137">
        <v>113</v>
      </c>
      <c r="H30" s="137"/>
      <c r="I30" s="137">
        <v>141</v>
      </c>
      <c r="J30" s="137">
        <v>68</v>
      </c>
      <c r="K30" s="137">
        <v>51</v>
      </c>
      <c r="L30" s="142"/>
      <c r="M30" s="137">
        <v>77</v>
      </c>
      <c r="N30" s="137">
        <v>39</v>
      </c>
      <c r="O30" s="137">
        <v>38</v>
      </c>
      <c r="P30" s="142"/>
      <c r="Q30" s="137">
        <v>3</v>
      </c>
      <c r="R30" s="137">
        <v>2</v>
      </c>
      <c r="S30" s="137">
        <v>1</v>
      </c>
      <c r="T30" s="142"/>
      <c r="U30" s="116">
        <v>45</v>
      </c>
      <c r="V30" s="145">
        <v>15</v>
      </c>
      <c r="W30" s="145">
        <v>30</v>
      </c>
      <c r="X30" s="142"/>
      <c r="Y30" s="137">
        <v>268</v>
      </c>
      <c r="Z30" s="137">
        <v>149</v>
      </c>
      <c r="AA30" s="137">
        <v>119</v>
      </c>
      <c r="AB30" s="142"/>
      <c r="AC30" s="116">
        <v>203</v>
      </c>
      <c r="AD30" s="145">
        <v>96</v>
      </c>
      <c r="AE30" s="145">
        <v>107</v>
      </c>
    </row>
    <row r="31" spans="1:31" ht="15" customHeight="1" x14ac:dyDescent="0.2">
      <c r="A31" s="32" t="s">
        <v>245</v>
      </c>
      <c r="B31" s="137">
        <v>29</v>
      </c>
      <c r="C31" s="137">
        <v>115</v>
      </c>
      <c r="D31" s="137">
        <v>35</v>
      </c>
      <c r="E31" s="137">
        <v>63</v>
      </c>
      <c r="F31" s="137">
        <v>153</v>
      </c>
      <c r="G31" s="137">
        <v>189</v>
      </c>
      <c r="H31" s="137"/>
      <c r="I31" s="137">
        <v>285</v>
      </c>
      <c r="J31" s="137">
        <v>145</v>
      </c>
      <c r="K31" s="137">
        <v>140</v>
      </c>
      <c r="L31" s="142"/>
      <c r="M31" s="137">
        <v>174</v>
      </c>
      <c r="N31" s="137">
        <v>99</v>
      </c>
      <c r="O31" s="137">
        <v>75</v>
      </c>
      <c r="P31" s="142"/>
      <c r="Q31" s="137">
        <v>38</v>
      </c>
      <c r="R31" s="137">
        <v>14</v>
      </c>
      <c r="S31" s="137">
        <v>24</v>
      </c>
      <c r="T31" s="142"/>
      <c r="U31" s="116">
        <v>91</v>
      </c>
      <c r="V31" s="145">
        <v>50</v>
      </c>
      <c r="W31" s="145">
        <v>41</v>
      </c>
      <c r="X31" s="142"/>
      <c r="Y31" s="137">
        <v>186</v>
      </c>
      <c r="Z31" s="137">
        <v>102</v>
      </c>
      <c r="AA31" s="137">
        <v>84</v>
      </c>
      <c r="AB31" s="142"/>
      <c r="AC31" s="116">
        <v>260</v>
      </c>
      <c r="AD31" s="145">
        <v>139</v>
      </c>
      <c r="AE31" s="145">
        <v>121</v>
      </c>
    </row>
    <row r="32" spans="1:31" ht="15" customHeight="1" x14ac:dyDescent="0.2">
      <c r="A32" s="32" t="s">
        <v>246</v>
      </c>
      <c r="B32" s="137">
        <v>71</v>
      </c>
      <c r="C32" s="137">
        <v>69</v>
      </c>
      <c r="D32" s="137">
        <v>29</v>
      </c>
      <c r="E32" s="137">
        <v>86</v>
      </c>
      <c r="F32" s="137">
        <v>263</v>
      </c>
      <c r="G32" s="137">
        <v>337</v>
      </c>
      <c r="H32" s="137"/>
      <c r="I32" s="137">
        <v>320</v>
      </c>
      <c r="J32" s="137">
        <v>181</v>
      </c>
      <c r="K32" s="137">
        <v>139</v>
      </c>
      <c r="L32" s="142"/>
      <c r="M32" s="137">
        <v>328</v>
      </c>
      <c r="N32" s="137">
        <v>203</v>
      </c>
      <c r="O32" s="137">
        <v>125</v>
      </c>
      <c r="P32" s="142"/>
      <c r="Q32" s="137">
        <v>31</v>
      </c>
      <c r="R32" s="137">
        <v>13</v>
      </c>
      <c r="S32" s="137">
        <v>18</v>
      </c>
      <c r="T32" s="142"/>
      <c r="U32" s="116">
        <v>102</v>
      </c>
      <c r="V32" s="145">
        <v>62</v>
      </c>
      <c r="W32" s="145">
        <v>40</v>
      </c>
      <c r="X32" s="142"/>
      <c r="Y32" s="137">
        <v>336</v>
      </c>
      <c r="Z32" s="137">
        <v>205</v>
      </c>
      <c r="AA32" s="137">
        <v>131</v>
      </c>
      <c r="AB32" s="142"/>
      <c r="AC32" s="116">
        <v>396</v>
      </c>
      <c r="AD32" s="145">
        <v>193</v>
      </c>
      <c r="AE32" s="145">
        <v>203</v>
      </c>
    </row>
    <row r="33" spans="1:36" ht="15" customHeight="1" x14ac:dyDescent="0.2">
      <c r="A33" s="32" t="s">
        <v>247</v>
      </c>
      <c r="B33" s="137">
        <v>62</v>
      </c>
      <c r="C33" s="137">
        <v>44</v>
      </c>
      <c r="D33" s="137">
        <v>6</v>
      </c>
      <c r="E33" s="137">
        <v>4</v>
      </c>
      <c r="F33" s="137">
        <v>63</v>
      </c>
      <c r="G33" s="137">
        <v>99</v>
      </c>
      <c r="H33" s="137"/>
      <c r="I33" s="137">
        <v>90</v>
      </c>
      <c r="J33" s="137">
        <v>50</v>
      </c>
      <c r="K33" s="137">
        <v>40</v>
      </c>
      <c r="L33" s="142"/>
      <c r="M33" s="137">
        <v>108</v>
      </c>
      <c r="N33" s="137">
        <v>65</v>
      </c>
      <c r="O33" s="137">
        <v>43</v>
      </c>
      <c r="P33" s="142"/>
      <c r="Q33" s="137">
        <v>8</v>
      </c>
      <c r="R33" s="137">
        <v>2</v>
      </c>
      <c r="S33" s="137">
        <v>6</v>
      </c>
      <c r="T33" s="142"/>
      <c r="U33" s="116">
        <v>9</v>
      </c>
      <c r="V33" s="145">
        <v>4</v>
      </c>
      <c r="W33" s="145">
        <v>5</v>
      </c>
      <c r="X33" s="142"/>
      <c r="Y33" s="137">
        <v>78</v>
      </c>
      <c r="Z33" s="137">
        <v>51</v>
      </c>
      <c r="AA33" s="137">
        <v>27</v>
      </c>
      <c r="AB33" s="142"/>
      <c r="AC33" s="116">
        <v>117</v>
      </c>
      <c r="AD33" s="145">
        <v>79</v>
      </c>
      <c r="AE33" s="145">
        <v>38</v>
      </c>
    </row>
    <row r="34" spans="1:36" ht="15" customHeight="1" x14ac:dyDescent="0.2">
      <c r="A34" s="32" t="s">
        <v>248</v>
      </c>
      <c r="B34" s="137">
        <v>43</v>
      </c>
      <c r="C34" s="137">
        <v>66</v>
      </c>
      <c r="D34" s="137">
        <v>11</v>
      </c>
      <c r="E34" s="137">
        <v>36</v>
      </c>
      <c r="F34" s="137">
        <v>152</v>
      </c>
      <c r="G34" s="137">
        <v>146</v>
      </c>
      <c r="H34" s="137"/>
      <c r="I34" s="137">
        <v>98</v>
      </c>
      <c r="J34" s="137">
        <v>57</v>
      </c>
      <c r="K34" s="137">
        <v>45</v>
      </c>
      <c r="L34" s="142"/>
      <c r="M34" s="137">
        <v>95</v>
      </c>
      <c r="N34" s="137">
        <v>44</v>
      </c>
      <c r="O34" s="137">
        <v>51</v>
      </c>
      <c r="P34" s="142"/>
      <c r="Q34" s="137">
        <v>17</v>
      </c>
      <c r="R34" s="137">
        <v>7</v>
      </c>
      <c r="S34" s="137">
        <v>10</v>
      </c>
      <c r="T34" s="142"/>
      <c r="U34" s="116">
        <v>50</v>
      </c>
      <c r="V34" s="145">
        <v>17</v>
      </c>
      <c r="W34" s="145">
        <v>33</v>
      </c>
      <c r="X34" s="142"/>
      <c r="Y34" s="137">
        <v>226</v>
      </c>
      <c r="Z34" s="137">
        <v>124</v>
      </c>
      <c r="AA34" s="137">
        <v>102</v>
      </c>
      <c r="AB34" s="142"/>
      <c r="AC34" s="116">
        <v>205</v>
      </c>
      <c r="AD34" s="145">
        <v>105</v>
      </c>
      <c r="AE34" s="145">
        <v>100</v>
      </c>
    </row>
    <row r="35" spans="1:36" ht="15" customHeight="1" x14ac:dyDescent="0.2">
      <c r="A35" s="32" t="s">
        <v>249</v>
      </c>
      <c r="B35" s="137">
        <v>3</v>
      </c>
      <c r="C35" s="137">
        <v>6</v>
      </c>
      <c r="D35" s="137">
        <v>1</v>
      </c>
      <c r="E35" s="137">
        <v>7</v>
      </c>
      <c r="F35" s="137">
        <v>21</v>
      </c>
      <c r="G35" s="137">
        <v>34</v>
      </c>
      <c r="H35" s="137"/>
      <c r="I35" s="137">
        <v>18</v>
      </c>
      <c r="J35" s="137">
        <v>8</v>
      </c>
      <c r="K35" s="137">
        <v>10</v>
      </c>
      <c r="L35" s="142"/>
      <c r="M35" s="137">
        <v>9</v>
      </c>
      <c r="N35" s="137">
        <v>2</v>
      </c>
      <c r="O35" s="137">
        <v>7</v>
      </c>
      <c r="P35" s="142"/>
      <c r="Q35" s="137">
        <v>1</v>
      </c>
      <c r="R35" s="137">
        <v>0</v>
      </c>
      <c r="S35" s="137">
        <v>1</v>
      </c>
      <c r="T35" s="142"/>
      <c r="U35" s="116">
        <v>8</v>
      </c>
      <c r="V35" s="145">
        <v>3</v>
      </c>
      <c r="W35" s="145">
        <v>5</v>
      </c>
      <c r="X35" s="142"/>
      <c r="Y35" s="137">
        <v>33</v>
      </c>
      <c r="Z35" s="137">
        <v>20</v>
      </c>
      <c r="AA35" s="137">
        <v>13</v>
      </c>
      <c r="AB35" s="142"/>
      <c r="AC35" s="116">
        <v>48</v>
      </c>
      <c r="AD35" s="145">
        <v>37</v>
      </c>
      <c r="AE35" s="145">
        <v>11</v>
      </c>
    </row>
    <row r="36" spans="1:36" ht="15" customHeight="1" x14ac:dyDescent="0.2">
      <c r="A36" s="32" t="s">
        <v>250</v>
      </c>
      <c r="B36" s="137">
        <v>83</v>
      </c>
      <c r="C36" s="137">
        <v>166</v>
      </c>
      <c r="D36" s="137">
        <v>16</v>
      </c>
      <c r="E36" s="137">
        <v>76</v>
      </c>
      <c r="F36" s="137">
        <v>382</v>
      </c>
      <c r="G36" s="137">
        <v>350</v>
      </c>
      <c r="H36" s="137"/>
      <c r="I36" s="137">
        <v>195</v>
      </c>
      <c r="J36" s="137">
        <v>116</v>
      </c>
      <c r="K36" s="137">
        <v>80</v>
      </c>
      <c r="L36" s="142"/>
      <c r="M36" s="137">
        <v>347</v>
      </c>
      <c r="N36" s="137">
        <v>204</v>
      </c>
      <c r="O36" s="137">
        <v>143</v>
      </c>
      <c r="P36" s="142"/>
      <c r="Q36" s="137">
        <v>17</v>
      </c>
      <c r="R36" s="137">
        <v>5</v>
      </c>
      <c r="S36" s="137">
        <v>12</v>
      </c>
      <c r="T36" s="142"/>
      <c r="U36" s="116">
        <v>100</v>
      </c>
      <c r="V36" s="145">
        <v>47</v>
      </c>
      <c r="W36" s="145">
        <v>53</v>
      </c>
      <c r="X36" s="142"/>
      <c r="Y36" s="137">
        <v>459</v>
      </c>
      <c r="Z36" s="137">
        <v>274</v>
      </c>
      <c r="AA36" s="137">
        <v>185</v>
      </c>
      <c r="AB36" s="142"/>
      <c r="AC36" s="116">
        <v>481</v>
      </c>
      <c r="AD36" s="145">
        <v>300</v>
      </c>
      <c r="AE36" s="145">
        <v>181</v>
      </c>
    </row>
    <row r="37" spans="1:36" ht="15" customHeight="1" x14ac:dyDescent="0.2">
      <c r="A37" s="32" t="s">
        <v>251</v>
      </c>
      <c r="B37" s="137">
        <v>107</v>
      </c>
      <c r="C37" s="137">
        <v>218</v>
      </c>
      <c r="D37" s="137">
        <v>31</v>
      </c>
      <c r="E37" s="137">
        <v>113</v>
      </c>
      <c r="F37" s="137">
        <v>315</v>
      </c>
      <c r="G37" s="137">
        <v>333</v>
      </c>
      <c r="H37" s="137"/>
      <c r="I37" s="137">
        <v>234</v>
      </c>
      <c r="J37" s="137">
        <v>121</v>
      </c>
      <c r="K37" s="137">
        <v>113</v>
      </c>
      <c r="L37" s="142"/>
      <c r="M37" s="137">
        <v>386</v>
      </c>
      <c r="N37" s="137">
        <v>219</v>
      </c>
      <c r="O37" s="137">
        <v>167</v>
      </c>
      <c r="P37" s="142"/>
      <c r="Q37" s="137">
        <v>34</v>
      </c>
      <c r="R37" s="137">
        <v>26</v>
      </c>
      <c r="S37" s="137">
        <v>8</v>
      </c>
      <c r="T37" s="142"/>
      <c r="U37" s="116">
        <v>142</v>
      </c>
      <c r="V37" s="145">
        <v>47</v>
      </c>
      <c r="W37" s="145">
        <v>95</v>
      </c>
      <c r="X37" s="142"/>
      <c r="Y37" s="137">
        <v>451</v>
      </c>
      <c r="Z37" s="137">
        <v>292</v>
      </c>
      <c r="AA37" s="137">
        <v>159</v>
      </c>
      <c r="AB37" s="142"/>
      <c r="AC37" s="116">
        <v>474</v>
      </c>
      <c r="AD37" s="145">
        <v>249</v>
      </c>
      <c r="AE37" s="145">
        <v>225</v>
      </c>
    </row>
    <row r="38" spans="1:36" ht="15" customHeight="1" thickBot="1" x14ac:dyDescent="0.25">
      <c r="A38" s="183" t="s">
        <v>252</v>
      </c>
      <c r="B38" s="233">
        <v>33</v>
      </c>
      <c r="C38" s="233">
        <v>25</v>
      </c>
      <c r="D38" s="233">
        <v>6</v>
      </c>
      <c r="E38" s="233">
        <v>12</v>
      </c>
      <c r="F38" s="233">
        <v>48</v>
      </c>
      <c r="G38" s="233">
        <v>45</v>
      </c>
      <c r="H38" s="233"/>
      <c r="I38" s="233">
        <v>35</v>
      </c>
      <c r="J38" s="233">
        <v>12</v>
      </c>
      <c r="K38" s="233">
        <v>23</v>
      </c>
      <c r="L38" s="237"/>
      <c r="M38" s="233">
        <v>31</v>
      </c>
      <c r="N38" s="233">
        <v>14</v>
      </c>
      <c r="O38" s="233">
        <v>17</v>
      </c>
      <c r="P38" s="237"/>
      <c r="Q38" s="233">
        <v>8</v>
      </c>
      <c r="R38" s="233">
        <v>1</v>
      </c>
      <c r="S38" s="233">
        <v>7</v>
      </c>
      <c r="T38" s="237"/>
      <c r="U38" s="159">
        <v>13</v>
      </c>
      <c r="V38" s="238">
        <v>8</v>
      </c>
      <c r="W38" s="238">
        <v>5</v>
      </c>
      <c r="X38" s="237"/>
      <c r="Y38" s="233">
        <v>72</v>
      </c>
      <c r="Z38" s="233">
        <v>38</v>
      </c>
      <c r="AA38" s="233">
        <v>34</v>
      </c>
      <c r="AB38" s="237"/>
      <c r="AC38" s="159">
        <v>58</v>
      </c>
      <c r="AD38" s="238">
        <v>36</v>
      </c>
      <c r="AE38" s="238">
        <v>22</v>
      </c>
    </row>
    <row r="39" spans="1:36" s="44" customFormat="1" ht="15" customHeight="1" x14ac:dyDescent="0.25">
      <c r="A39" s="71" t="s">
        <v>494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3" customFormat="1" ht="15" customHeight="1" x14ac:dyDescent="0.2">
      <c r="A40" s="44" t="s">
        <v>253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X40" s="44"/>
      <c r="Y40" s="44"/>
      <c r="Z40" s="44"/>
      <c r="AA40" s="44"/>
      <c r="AB40" s="44"/>
      <c r="AC40" s="44"/>
    </row>
  </sheetData>
  <mergeCells count="3">
    <mergeCell ref="A7:A9"/>
    <mergeCell ref="B7:G8"/>
    <mergeCell ref="AG2:AG3"/>
  </mergeCells>
  <hyperlinks>
    <hyperlink ref="AG2" location="INDICE!A1" display="INDICE" xr:uid="{F05C65E9-D422-4F5A-8ED4-17C014E240FC}"/>
    <hyperlink ref="AG2:AG3" location="Contenido!A1" display="Contenido" xr:uid="{381DF8BB-E7B3-4B60-8F65-B2076A3EAB2D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68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Hoja85">
    <tabColor rgb="FFC1C5C8"/>
    <pageSetUpPr fitToPage="1"/>
  </sheetPr>
  <dimension ref="A1:AJ53"/>
  <sheetViews>
    <sheetView showGridLines="0" zoomScaleNormal="100" zoomScaleSheetLayoutView="100" workbookViewId="0">
      <selection activeCell="H7" sqref="H7"/>
    </sheetView>
  </sheetViews>
  <sheetFormatPr baseColWidth="10" defaultColWidth="11.42578125" defaultRowHeight="15" customHeight="1" x14ac:dyDescent="0.2"/>
  <cols>
    <col min="1" max="1" width="35" style="1" customWidth="1"/>
    <col min="2" max="5" width="7.42578125" style="1" customWidth="1"/>
    <col min="6" max="6" width="1.5703125" style="1" customWidth="1"/>
    <col min="7" max="10" width="7.42578125" style="1" customWidth="1"/>
    <col min="11" max="11" width="1.5703125" style="1" customWidth="1"/>
    <col min="12" max="15" width="7.42578125" style="1" customWidth="1"/>
    <col min="16" max="16" width="1.5703125" style="1" customWidth="1"/>
    <col min="17" max="20" width="7.42578125" style="1" customWidth="1"/>
    <col min="21" max="21" width="11.42578125" style="2"/>
    <col min="22" max="16384" width="11.42578125" style="13"/>
  </cols>
  <sheetData>
    <row r="1" spans="1:36" s="60" customFormat="1" ht="15" customHeight="1" x14ac:dyDescent="0.25">
      <c r="A1" s="156" t="s">
        <v>511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59"/>
      <c r="V1" s="59"/>
      <c r="W1" s="59"/>
    </row>
    <row r="2" spans="1:36" s="60" customFormat="1" ht="15" customHeight="1" x14ac:dyDescent="0.25">
      <c r="A2" s="189" t="s">
        <v>509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59"/>
      <c r="V2" s="317" t="s">
        <v>0</v>
      </c>
      <c r="W2" s="59"/>
    </row>
    <row r="3" spans="1:36" s="60" customFormat="1" ht="15" customHeight="1" x14ac:dyDescent="0.25">
      <c r="A3" s="156" t="s">
        <v>499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59"/>
      <c r="V3" s="317"/>
      <c r="W3" s="59"/>
    </row>
    <row r="4" spans="1:36" s="60" customFormat="1" ht="15" customHeight="1" x14ac:dyDescent="0.25">
      <c r="A4" s="156" t="s">
        <v>512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59"/>
      <c r="V4" s="59"/>
      <c r="W4" s="59"/>
    </row>
    <row r="5" spans="1:36" s="60" customFormat="1" ht="15" customHeight="1" x14ac:dyDescent="0.25">
      <c r="A5" s="156" t="s">
        <v>194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59"/>
      <c r="V5" s="59"/>
      <c r="W5" s="59"/>
    </row>
    <row r="6" spans="1:36" s="60" customFormat="1" ht="15.75" x14ac:dyDescent="0.25">
      <c r="A6" s="201" t="s">
        <v>282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</row>
    <row r="7" spans="1:36" ht="18.75" customHeight="1" x14ac:dyDescent="0.2">
      <c r="A7" s="311" t="s">
        <v>513</v>
      </c>
      <c r="B7" s="236" t="s">
        <v>514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</row>
    <row r="8" spans="1:36" ht="18.75" customHeight="1" x14ac:dyDescent="0.2">
      <c r="A8" s="311"/>
      <c r="B8" s="165" t="s">
        <v>515</v>
      </c>
      <c r="C8" s="165"/>
      <c r="D8" s="165"/>
      <c r="E8" s="165"/>
      <c r="F8" s="98"/>
      <c r="G8" s="165" t="s">
        <v>516</v>
      </c>
      <c r="H8" s="165"/>
      <c r="I8" s="165"/>
      <c r="J8" s="165"/>
      <c r="K8" s="98"/>
      <c r="L8" s="165" t="s">
        <v>517</v>
      </c>
      <c r="M8" s="165"/>
      <c r="N8" s="165"/>
      <c r="O8" s="165"/>
      <c r="P8" s="98"/>
      <c r="Q8" s="165" t="s">
        <v>518</v>
      </c>
      <c r="R8" s="165"/>
      <c r="S8" s="165"/>
      <c r="T8" s="165"/>
    </row>
    <row r="9" spans="1:36" ht="21.75" customHeight="1" x14ac:dyDescent="0.2">
      <c r="A9" s="311"/>
      <c r="B9" s="83">
        <v>2020</v>
      </c>
      <c r="C9" s="83">
        <v>2021</v>
      </c>
      <c r="D9" s="83">
        <v>2022</v>
      </c>
      <c r="E9" s="83">
        <v>2023</v>
      </c>
      <c r="F9" s="83"/>
      <c r="G9" s="83">
        <v>2020</v>
      </c>
      <c r="H9" s="83">
        <v>2021</v>
      </c>
      <c r="I9" s="83">
        <v>2022</v>
      </c>
      <c r="J9" s="83">
        <v>2023</v>
      </c>
      <c r="K9" s="83"/>
      <c r="L9" s="83">
        <v>2020</v>
      </c>
      <c r="M9" s="83">
        <v>2021</v>
      </c>
      <c r="N9" s="83">
        <v>2022</v>
      </c>
      <c r="O9" s="83">
        <v>2023</v>
      </c>
      <c r="P9" s="83"/>
      <c r="Q9" s="83">
        <v>2020</v>
      </c>
      <c r="R9" s="83">
        <v>2021</v>
      </c>
      <c r="S9" s="83">
        <v>2022</v>
      </c>
      <c r="T9" s="83">
        <v>2023</v>
      </c>
    </row>
    <row r="10" spans="1:36" ht="7.5" customHeight="1" x14ac:dyDescent="0.2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2"/>
      <c r="R10" s="13"/>
      <c r="S10" s="13"/>
      <c r="T10" s="69"/>
      <c r="U10" s="13"/>
      <c r="X10" s="69"/>
      <c r="Y10" s="2"/>
      <c r="AB10" s="69"/>
      <c r="AF10" s="69"/>
      <c r="AG10" s="2"/>
      <c r="AJ10" s="69"/>
    </row>
    <row r="11" spans="1:36" ht="15" customHeight="1" x14ac:dyDescent="0.2">
      <c r="A11" s="74" t="s">
        <v>500</v>
      </c>
      <c r="B11" s="146">
        <f>SUM(B12:B19)</f>
        <v>320</v>
      </c>
      <c r="C11" s="146">
        <f t="shared" ref="C11:E11" si="0">SUM(C12:C19)</f>
        <v>736</v>
      </c>
      <c r="D11" s="146">
        <f t="shared" si="0"/>
        <v>5510</v>
      </c>
      <c r="E11" s="146">
        <f t="shared" si="0"/>
        <v>6164</v>
      </c>
      <c r="F11" s="146"/>
      <c r="G11" s="146">
        <f>SUM(G12:G19)</f>
        <v>56</v>
      </c>
      <c r="H11" s="146">
        <f t="shared" ref="H11" si="1">SUM(H12:H19)</f>
        <v>455</v>
      </c>
      <c r="I11" s="146">
        <f t="shared" ref="I11" si="2">SUM(I12:I19)</f>
        <v>1635</v>
      </c>
      <c r="J11" s="146">
        <f t="shared" ref="J11" si="3">SUM(J12:J19)</f>
        <v>1985</v>
      </c>
      <c r="K11" s="146"/>
      <c r="L11" s="146">
        <f>SUM(L12:L19)</f>
        <v>167</v>
      </c>
      <c r="M11" s="146">
        <f t="shared" ref="M11" si="4">SUM(M12:M19)</f>
        <v>342</v>
      </c>
      <c r="N11" s="146">
        <f t="shared" ref="N11" si="5">SUM(N12:N19)</f>
        <v>972</v>
      </c>
      <c r="O11" s="146">
        <f t="shared" ref="O11" si="6">SUM(O12:O19)</f>
        <v>901</v>
      </c>
      <c r="P11" s="146"/>
      <c r="Q11" s="146">
        <f>SUM(Q12:Q19)</f>
        <v>63</v>
      </c>
      <c r="R11" s="146">
        <f t="shared" ref="R11" si="7">SUM(R12:R19)</f>
        <v>213</v>
      </c>
      <c r="S11" s="146">
        <f t="shared" ref="S11" si="8">SUM(S12:S19)</f>
        <v>667</v>
      </c>
      <c r="T11" s="146">
        <f t="shared" ref="T11" si="9">SUM(T12:T19)</f>
        <v>754</v>
      </c>
      <c r="U11" s="23"/>
      <c r="W11" s="24"/>
    </row>
    <row r="12" spans="1:36" ht="15" customHeight="1" x14ac:dyDescent="0.2">
      <c r="A12" s="187" t="s">
        <v>200</v>
      </c>
      <c r="B12" s="137">
        <v>24</v>
      </c>
      <c r="C12" s="137">
        <v>33</v>
      </c>
      <c r="D12" s="137">
        <v>178</v>
      </c>
      <c r="E12" s="137">
        <v>253</v>
      </c>
      <c r="F12" s="146"/>
      <c r="G12" s="137">
        <v>0</v>
      </c>
      <c r="H12" s="137">
        <v>16</v>
      </c>
      <c r="I12" s="137">
        <v>69</v>
      </c>
      <c r="J12" s="137">
        <v>56</v>
      </c>
      <c r="K12" s="146"/>
      <c r="L12" s="137">
        <v>8</v>
      </c>
      <c r="M12" s="137">
        <v>21</v>
      </c>
      <c r="N12" s="137">
        <v>43</v>
      </c>
      <c r="O12" s="137">
        <v>55</v>
      </c>
      <c r="P12" s="146"/>
      <c r="Q12" s="137">
        <v>1</v>
      </c>
      <c r="R12" s="137">
        <v>1</v>
      </c>
      <c r="S12" s="137">
        <v>12</v>
      </c>
      <c r="T12" s="137">
        <v>19</v>
      </c>
    </row>
    <row r="13" spans="1:36" ht="15" customHeight="1" x14ac:dyDescent="0.2">
      <c r="A13" s="190" t="s">
        <v>311</v>
      </c>
      <c r="B13" s="137">
        <v>88</v>
      </c>
      <c r="C13" s="137">
        <v>269</v>
      </c>
      <c r="D13" s="137">
        <v>1668</v>
      </c>
      <c r="E13" s="137">
        <v>2231</v>
      </c>
      <c r="F13" s="146"/>
      <c r="G13" s="137">
        <v>0</v>
      </c>
      <c r="H13" s="137">
        <v>156</v>
      </c>
      <c r="I13" s="137">
        <v>529</v>
      </c>
      <c r="J13" s="137">
        <v>747</v>
      </c>
      <c r="K13" s="146"/>
      <c r="L13" s="137">
        <v>76</v>
      </c>
      <c r="M13" s="137">
        <v>134</v>
      </c>
      <c r="N13" s="137">
        <v>387</v>
      </c>
      <c r="O13" s="137">
        <v>417</v>
      </c>
      <c r="P13" s="146"/>
      <c r="Q13" s="137">
        <v>14</v>
      </c>
      <c r="R13" s="137">
        <v>37</v>
      </c>
      <c r="S13" s="137">
        <v>131</v>
      </c>
      <c r="T13" s="137">
        <v>178</v>
      </c>
    </row>
    <row r="14" spans="1:36" ht="15" customHeight="1" x14ac:dyDescent="0.2">
      <c r="A14" s="190" t="s">
        <v>202</v>
      </c>
      <c r="B14" s="137">
        <v>0</v>
      </c>
      <c r="C14" s="137">
        <v>0</v>
      </c>
      <c r="D14" s="137">
        <v>0</v>
      </c>
      <c r="E14" s="137">
        <v>0</v>
      </c>
      <c r="F14" s="146"/>
      <c r="G14" s="137">
        <v>0</v>
      </c>
      <c r="H14" s="137">
        <v>0</v>
      </c>
      <c r="I14" s="137">
        <v>0</v>
      </c>
      <c r="J14" s="137">
        <v>0</v>
      </c>
      <c r="K14" s="146"/>
      <c r="L14" s="137">
        <v>0</v>
      </c>
      <c r="M14" s="137">
        <v>0</v>
      </c>
      <c r="N14" s="137">
        <v>0</v>
      </c>
      <c r="O14" s="137">
        <v>0</v>
      </c>
      <c r="P14" s="146"/>
      <c r="Q14" s="137">
        <v>0</v>
      </c>
      <c r="R14" s="137">
        <v>1</v>
      </c>
      <c r="S14" s="137">
        <v>0</v>
      </c>
      <c r="T14" s="137">
        <v>0</v>
      </c>
    </row>
    <row r="15" spans="1:36" ht="15" customHeight="1" x14ac:dyDescent="0.2">
      <c r="A15" s="190" t="s">
        <v>312</v>
      </c>
      <c r="B15" s="137">
        <v>171</v>
      </c>
      <c r="C15" s="137">
        <v>424</v>
      </c>
      <c r="D15" s="137">
        <v>3590</v>
      </c>
      <c r="E15" s="137">
        <v>3574</v>
      </c>
      <c r="F15" s="146"/>
      <c r="G15" s="137">
        <v>56</v>
      </c>
      <c r="H15" s="137">
        <v>266</v>
      </c>
      <c r="I15" s="137">
        <v>1009</v>
      </c>
      <c r="J15" s="137">
        <v>1159</v>
      </c>
      <c r="K15" s="146"/>
      <c r="L15" s="137">
        <v>80</v>
      </c>
      <c r="M15" s="137">
        <v>183</v>
      </c>
      <c r="N15" s="137">
        <v>529</v>
      </c>
      <c r="O15" s="137">
        <v>425</v>
      </c>
      <c r="P15" s="146"/>
      <c r="Q15" s="137">
        <v>41</v>
      </c>
      <c r="R15" s="137">
        <v>168</v>
      </c>
      <c r="S15" s="137">
        <v>515</v>
      </c>
      <c r="T15" s="137">
        <v>548</v>
      </c>
    </row>
    <row r="16" spans="1:36" ht="15" customHeight="1" x14ac:dyDescent="0.2">
      <c r="A16" s="190" t="s">
        <v>262</v>
      </c>
      <c r="B16" s="137">
        <v>2</v>
      </c>
      <c r="C16" s="137">
        <v>0</v>
      </c>
      <c r="D16" s="137">
        <v>3</v>
      </c>
      <c r="E16" s="137">
        <v>0</v>
      </c>
      <c r="F16" s="146"/>
      <c r="G16" s="137">
        <v>0</v>
      </c>
      <c r="H16" s="137">
        <v>2</v>
      </c>
      <c r="I16" s="137">
        <v>1</v>
      </c>
      <c r="J16" s="137">
        <v>0</v>
      </c>
      <c r="K16" s="146"/>
      <c r="L16" s="137">
        <v>1</v>
      </c>
      <c r="M16" s="137">
        <v>2</v>
      </c>
      <c r="N16" s="137">
        <v>0</v>
      </c>
      <c r="O16" s="137">
        <v>0</v>
      </c>
      <c r="P16" s="146"/>
      <c r="Q16" s="137">
        <v>1</v>
      </c>
      <c r="R16" s="137">
        <v>0</v>
      </c>
      <c r="S16" s="137">
        <v>0</v>
      </c>
      <c r="T16" s="137">
        <v>0</v>
      </c>
    </row>
    <row r="17" spans="1:21" ht="15" customHeight="1" x14ac:dyDescent="0.2">
      <c r="A17" s="192" t="s">
        <v>205</v>
      </c>
      <c r="B17" s="137">
        <v>9</v>
      </c>
      <c r="C17" s="137">
        <v>0</v>
      </c>
      <c r="D17" s="137">
        <v>9</v>
      </c>
      <c r="E17" s="137">
        <v>41</v>
      </c>
      <c r="F17" s="146"/>
      <c r="G17" s="137">
        <v>0</v>
      </c>
      <c r="H17" s="137">
        <v>7</v>
      </c>
      <c r="I17" s="137">
        <v>1</v>
      </c>
      <c r="J17" s="137">
        <v>2</v>
      </c>
      <c r="K17" s="146"/>
      <c r="L17" s="137">
        <v>0</v>
      </c>
      <c r="M17" s="137">
        <v>0</v>
      </c>
      <c r="N17" s="137">
        <v>5</v>
      </c>
      <c r="O17" s="137">
        <v>0</v>
      </c>
      <c r="P17" s="146"/>
      <c r="Q17" s="137">
        <v>2</v>
      </c>
      <c r="R17" s="137">
        <v>0</v>
      </c>
      <c r="S17" s="137">
        <v>2</v>
      </c>
      <c r="T17" s="137">
        <v>0</v>
      </c>
      <c r="U17" s="50"/>
    </row>
    <row r="18" spans="1:21" ht="15" customHeight="1" x14ac:dyDescent="0.2">
      <c r="A18" s="192" t="s">
        <v>206</v>
      </c>
      <c r="B18" s="137">
        <v>24</v>
      </c>
      <c r="C18" s="137">
        <v>8</v>
      </c>
      <c r="D18" s="137">
        <v>55</v>
      </c>
      <c r="E18" s="137">
        <v>59</v>
      </c>
      <c r="F18" s="146"/>
      <c r="G18" s="137">
        <v>0</v>
      </c>
      <c r="H18" s="137">
        <v>7</v>
      </c>
      <c r="I18" s="137">
        <v>19</v>
      </c>
      <c r="J18" s="137">
        <v>19</v>
      </c>
      <c r="K18" s="146"/>
      <c r="L18" s="137">
        <v>1</v>
      </c>
      <c r="M18" s="137">
        <v>1</v>
      </c>
      <c r="N18" s="137">
        <v>5</v>
      </c>
      <c r="O18" s="137">
        <v>2</v>
      </c>
      <c r="P18" s="146"/>
      <c r="Q18" s="137">
        <v>2</v>
      </c>
      <c r="R18" s="137">
        <v>1</v>
      </c>
      <c r="S18" s="137">
        <v>6</v>
      </c>
      <c r="T18" s="137">
        <v>8</v>
      </c>
      <c r="U18" s="50"/>
    </row>
    <row r="19" spans="1:21" ht="15" customHeight="1" x14ac:dyDescent="0.2">
      <c r="A19" s="192" t="s">
        <v>519</v>
      </c>
      <c r="B19" s="137">
        <v>2</v>
      </c>
      <c r="C19" s="137">
        <v>2</v>
      </c>
      <c r="D19" s="137">
        <v>7</v>
      </c>
      <c r="E19" s="137">
        <v>6</v>
      </c>
      <c r="F19" s="146"/>
      <c r="G19" s="137">
        <v>0</v>
      </c>
      <c r="H19" s="137">
        <v>1</v>
      </c>
      <c r="I19" s="137">
        <v>7</v>
      </c>
      <c r="J19" s="137">
        <v>2</v>
      </c>
      <c r="K19" s="146"/>
      <c r="L19" s="137">
        <v>1</v>
      </c>
      <c r="M19" s="137">
        <v>1</v>
      </c>
      <c r="N19" s="137">
        <v>3</v>
      </c>
      <c r="O19" s="137">
        <v>2</v>
      </c>
      <c r="P19" s="146"/>
      <c r="Q19" s="137">
        <v>2</v>
      </c>
      <c r="R19" s="137">
        <v>5</v>
      </c>
      <c r="S19" s="137">
        <v>1</v>
      </c>
      <c r="T19" s="137">
        <v>1</v>
      </c>
      <c r="U19" s="50"/>
    </row>
    <row r="20" spans="1:21" ht="6" customHeight="1" x14ac:dyDescent="0.2"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50"/>
    </row>
    <row r="21" spans="1:21" ht="15" customHeight="1" x14ac:dyDescent="0.2">
      <c r="A21" s="74" t="s">
        <v>520</v>
      </c>
      <c r="B21" s="146">
        <f>SUM(B22:B29)</f>
        <v>390</v>
      </c>
      <c r="C21" s="146">
        <f>SUM(C22:C29)</f>
        <v>1034</v>
      </c>
      <c r="D21" s="146">
        <f>SUM(D22:D29)</f>
        <v>6972</v>
      </c>
      <c r="E21" s="146">
        <f>SUM(E22:E29)</f>
        <v>8066</v>
      </c>
      <c r="F21" s="146"/>
      <c r="G21" s="146">
        <f>SUM(G22:G29)</f>
        <v>86</v>
      </c>
      <c r="H21" s="146">
        <f>SUM(H22:H29)</f>
        <v>573</v>
      </c>
      <c r="I21" s="146">
        <f>SUM(I22:I29)</f>
        <v>2127</v>
      </c>
      <c r="J21" s="146">
        <f>SUM(J22:J29)</f>
        <v>2693</v>
      </c>
      <c r="K21" s="146"/>
      <c r="L21" s="146">
        <f>SUM(L22:L29)</f>
        <v>176</v>
      </c>
      <c r="M21" s="146">
        <f>SUM(M22:M29)</f>
        <v>376</v>
      </c>
      <c r="N21" s="146">
        <f>SUM(N22:N29)</f>
        <v>1058</v>
      </c>
      <c r="O21" s="146">
        <f>SUM(O22:O29)</f>
        <v>1083</v>
      </c>
      <c r="P21" s="146"/>
      <c r="Q21" s="146">
        <f>SUM(Q22:Q29)</f>
        <v>72</v>
      </c>
      <c r="R21" s="146">
        <f>SUM(R22:R29)</f>
        <v>247</v>
      </c>
      <c r="S21" s="146">
        <f>SUM(S22:S29)</f>
        <v>899</v>
      </c>
      <c r="T21" s="146">
        <f>SUM(T22:T29)</f>
        <v>1049</v>
      </c>
      <c r="U21" s="4"/>
    </row>
    <row r="22" spans="1:21" ht="15" customHeight="1" x14ac:dyDescent="0.2">
      <c r="A22" s="187" t="s">
        <v>200</v>
      </c>
      <c r="B22" s="137">
        <v>25</v>
      </c>
      <c r="C22" s="137">
        <v>33</v>
      </c>
      <c r="D22" s="137">
        <f>+D32+D42</f>
        <v>206</v>
      </c>
      <c r="E22" s="137">
        <f>+E32+E42</f>
        <v>342</v>
      </c>
      <c r="F22" s="137"/>
      <c r="G22" s="137">
        <v>0</v>
      </c>
      <c r="H22" s="137">
        <v>18</v>
      </c>
      <c r="I22" s="137">
        <f>+I32+I42</f>
        <v>77</v>
      </c>
      <c r="J22" s="137">
        <f>+J32+J42</f>
        <v>70</v>
      </c>
      <c r="K22" s="137"/>
      <c r="L22" s="137">
        <v>9</v>
      </c>
      <c r="M22" s="137">
        <v>21</v>
      </c>
      <c r="N22" s="137">
        <f>+N32+N42</f>
        <v>45</v>
      </c>
      <c r="O22" s="137">
        <f>+O32+O42</f>
        <v>67</v>
      </c>
      <c r="P22" s="137"/>
      <c r="Q22" s="137">
        <v>1</v>
      </c>
      <c r="R22" s="137">
        <v>1</v>
      </c>
      <c r="S22" s="137">
        <f>+S32+S42</f>
        <v>17</v>
      </c>
      <c r="T22" s="137">
        <f>+T32+T42</f>
        <v>26</v>
      </c>
      <c r="U22" s="4"/>
    </row>
    <row r="23" spans="1:21" ht="15" customHeight="1" x14ac:dyDescent="0.2">
      <c r="A23" s="187" t="s">
        <v>311</v>
      </c>
      <c r="B23" s="137">
        <v>101</v>
      </c>
      <c r="C23" s="137">
        <v>422</v>
      </c>
      <c r="D23" s="137">
        <f t="shared" ref="D23:E23" si="10">+D33+D43</f>
        <v>2232</v>
      </c>
      <c r="E23" s="137">
        <f t="shared" si="10"/>
        <v>3067</v>
      </c>
      <c r="F23" s="137"/>
      <c r="G23" s="137">
        <v>0</v>
      </c>
      <c r="H23" s="137">
        <v>206</v>
      </c>
      <c r="I23" s="137">
        <f t="shared" ref="I23:J23" si="11">+I33+I43</f>
        <v>734</v>
      </c>
      <c r="J23" s="137">
        <f t="shared" si="11"/>
        <v>1134</v>
      </c>
      <c r="K23" s="137"/>
      <c r="L23" s="137">
        <v>79</v>
      </c>
      <c r="M23" s="137">
        <v>154</v>
      </c>
      <c r="N23" s="137">
        <f t="shared" ref="N23:O23" si="12">+N33+N43</f>
        <v>422</v>
      </c>
      <c r="O23" s="137">
        <f t="shared" si="12"/>
        <v>518</v>
      </c>
      <c r="P23" s="137"/>
      <c r="Q23" s="137">
        <v>16</v>
      </c>
      <c r="R23" s="137">
        <v>42</v>
      </c>
      <c r="S23" s="137">
        <f t="shared" ref="S23:T23" si="13">+S33+S43</f>
        <v>169</v>
      </c>
      <c r="T23" s="137">
        <f t="shared" si="13"/>
        <v>288</v>
      </c>
      <c r="U23" s="4"/>
    </row>
    <row r="24" spans="1:21" ht="15" customHeight="1" x14ac:dyDescent="0.2">
      <c r="A24" s="187" t="s">
        <v>202</v>
      </c>
      <c r="B24" s="137">
        <v>0</v>
      </c>
      <c r="C24" s="137">
        <v>0</v>
      </c>
      <c r="D24" s="137">
        <f t="shared" ref="D24:E24" si="14">+D34+D44</f>
        <v>0</v>
      </c>
      <c r="E24" s="137">
        <f t="shared" si="14"/>
        <v>0</v>
      </c>
      <c r="F24" s="137"/>
      <c r="G24" s="137">
        <v>0</v>
      </c>
      <c r="H24" s="137">
        <v>0</v>
      </c>
      <c r="I24" s="137">
        <f t="shared" ref="I24:J24" si="15">+I34+I44</f>
        <v>0</v>
      </c>
      <c r="J24" s="137">
        <f t="shared" si="15"/>
        <v>0</v>
      </c>
      <c r="K24" s="137"/>
      <c r="L24" s="137">
        <v>0</v>
      </c>
      <c r="M24" s="137">
        <v>0</v>
      </c>
      <c r="N24" s="137">
        <f t="shared" ref="N24:O24" si="16">+N34+N44</f>
        <v>0</v>
      </c>
      <c r="O24" s="137">
        <f t="shared" si="16"/>
        <v>0</v>
      </c>
      <c r="P24" s="137"/>
      <c r="Q24" s="137">
        <v>0</v>
      </c>
      <c r="R24" s="137">
        <v>2</v>
      </c>
      <c r="S24" s="137">
        <f t="shared" ref="S24:T24" si="17">+S34+S44</f>
        <v>0</v>
      </c>
      <c r="T24" s="137">
        <f t="shared" si="17"/>
        <v>0</v>
      </c>
      <c r="U24" s="4"/>
    </row>
    <row r="25" spans="1:21" ht="15" customHeight="1" x14ac:dyDescent="0.2">
      <c r="A25" s="187" t="s">
        <v>312</v>
      </c>
      <c r="B25" s="137">
        <v>225</v>
      </c>
      <c r="C25" s="137">
        <v>566</v>
      </c>
      <c r="D25" s="137">
        <f t="shared" ref="D25:E25" si="18">+D35+D45</f>
        <v>4429</v>
      </c>
      <c r="E25" s="137">
        <f t="shared" si="18"/>
        <v>4485</v>
      </c>
      <c r="F25" s="137"/>
      <c r="G25" s="137">
        <v>86</v>
      </c>
      <c r="H25" s="137">
        <v>329</v>
      </c>
      <c r="I25" s="137">
        <f t="shared" ref="I25:J25" si="19">+I35+I45</f>
        <v>1284</v>
      </c>
      <c r="J25" s="137">
        <f t="shared" si="19"/>
        <v>1459</v>
      </c>
      <c r="K25" s="137"/>
      <c r="L25" s="137">
        <v>85</v>
      </c>
      <c r="M25" s="137">
        <v>197</v>
      </c>
      <c r="N25" s="137">
        <f t="shared" ref="N25:O25" si="20">+N35+N45</f>
        <v>578</v>
      </c>
      <c r="O25" s="137">
        <f t="shared" si="20"/>
        <v>493</v>
      </c>
      <c r="P25" s="137"/>
      <c r="Q25" s="137">
        <v>46</v>
      </c>
      <c r="R25" s="137">
        <v>196</v>
      </c>
      <c r="S25" s="137">
        <f t="shared" ref="S25:T25" si="21">+S35+S45</f>
        <v>702</v>
      </c>
      <c r="T25" s="137">
        <f t="shared" si="21"/>
        <v>722</v>
      </c>
      <c r="U25" s="4"/>
    </row>
    <row r="26" spans="1:21" ht="15" customHeight="1" x14ac:dyDescent="0.2">
      <c r="A26" s="187" t="s">
        <v>262</v>
      </c>
      <c r="B26" s="137">
        <v>2</v>
      </c>
      <c r="C26" s="137">
        <v>0</v>
      </c>
      <c r="D26" s="137">
        <f t="shared" ref="D26:E26" si="22">+D36+D46</f>
        <v>4</v>
      </c>
      <c r="E26" s="137">
        <f t="shared" si="22"/>
        <v>0</v>
      </c>
      <c r="F26" s="137"/>
      <c r="G26" s="137">
        <v>0</v>
      </c>
      <c r="H26" s="137">
        <v>4</v>
      </c>
      <c r="I26" s="137">
        <f t="shared" ref="I26:J26" si="23">+I36+I46</f>
        <v>3</v>
      </c>
      <c r="J26" s="137">
        <f t="shared" si="23"/>
        <v>0</v>
      </c>
      <c r="K26" s="137"/>
      <c r="L26" s="137">
        <v>1</v>
      </c>
      <c r="M26" s="137">
        <v>2</v>
      </c>
      <c r="N26" s="137">
        <f t="shared" ref="N26:O26" si="24">+N36+N46</f>
        <v>0</v>
      </c>
      <c r="O26" s="137">
        <f t="shared" si="24"/>
        <v>0</v>
      </c>
      <c r="P26" s="137"/>
      <c r="Q26" s="137">
        <v>1</v>
      </c>
      <c r="R26" s="137">
        <v>0</v>
      </c>
      <c r="S26" s="137">
        <f t="shared" ref="S26:T26" si="25">+S36+S46</f>
        <v>0</v>
      </c>
      <c r="T26" s="137">
        <f t="shared" si="25"/>
        <v>0</v>
      </c>
      <c r="U26" s="4"/>
    </row>
    <row r="27" spans="1:21" ht="15" customHeight="1" x14ac:dyDescent="0.2">
      <c r="A27" s="187" t="s">
        <v>205</v>
      </c>
      <c r="B27" s="137">
        <v>9</v>
      </c>
      <c r="C27" s="137">
        <v>0</v>
      </c>
      <c r="D27" s="137">
        <f t="shared" ref="D27:E27" si="26">+D37+D47</f>
        <v>14</v>
      </c>
      <c r="E27" s="137">
        <f t="shared" si="26"/>
        <v>65</v>
      </c>
      <c r="F27" s="137"/>
      <c r="G27" s="137">
        <v>0</v>
      </c>
      <c r="H27" s="137">
        <v>7</v>
      </c>
      <c r="I27" s="137">
        <f t="shared" ref="I27:J27" si="27">+I37+I47</f>
        <v>1</v>
      </c>
      <c r="J27" s="137">
        <f t="shared" si="27"/>
        <v>2</v>
      </c>
      <c r="K27" s="137"/>
      <c r="L27" s="137">
        <v>0</v>
      </c>
      <c r="M27" s="137">
        <v>0</v>
      </c>
      <c r="N27" s="137">
        <f t="shared" ref="N27:O27" si="28">+N37+N47</f>
        <v>5</v>
      </c>
      <c r="O27" s="137">
        <f t="shared" si="28"/>
        <v>0</v>
      </c>
      <c r="P27" s="137"/>
      <c r="Q27" s="137">
        <v>2</v>
      </c>
      <c r="R27" s="137">
        <v>0</v>
      </c>
      <c r="S27" s="137">
        <f t="shared" ref="S27:T27" si="29">+S37+S47</f>
        <v>4</v>
      </c>
      <c r="T27" s="137">
        <f t="shared" si="29"/>
        <v>0</v>
      </c>
      <c r="U27" s="4"/>
    </row>
    <row r="28" spans="1:21" ht="15" customHeight="1" x14ac:dyDescent="0.2">
      <c r="A28" s="187" t="s">
        <v>206</v>
      </c>
      <c r="B28" s="137">
        <v>26</v>
      </c>
      <c r="C28" s="137">
        <v>11</v>
      </c>
      <c r="D28" s="137">
        <f t="shared" ref="D28:E28" si="30">+D38+D48</f>
        <v>80</v>
      </c>
      <c r="E28" s="137">
        <f t="shared" si="30"/>
        <v>99</v>
      </c>
      <c r="F28" s="137"/>
      <c r="G28" s="137">
        <v>0</v>
      </c>
      <c r="H28" s="137">
        <v>8</v>
      </c>
      <c r="I28" s="137">
        <f t="shared" ref="I28:J28" si="31">+I38+I48</f>
        <v>19</v>
      </c>
      <c r="J28" s="137">
        <f t="shared" si="31"/>
        <v>25</v>
      </c>
      <c r="K28" s="137"/>
      <c r="L28" s="137">
        <v>1</v>
      </c>
      <c r="M28" s="137">
        <v>1</v>
      </c>
      <c r="N28" s="137">
        <f t="shared" ref="N28:O28" si="32">+N38+N48</f>
        <v>5</v>
      </c>
      <c r="O28" s="137">
        <f t="shared" si="32"/>
        <v>3</v>
      </c>
      <c r="P28" s="137"/>
      <c r="Q28" s="137">
        <v>3</v>
      </c>
      <c r="R28" s="137">
        <v>1</v>
      </c>
      <c r="S28" s="137">
        <f t="shared" ref="S28:T28" si="33">+S38+S48</f>
        <v>6</v>
      </c>
      <c r="T28" s="137">
        <f t="shared" si="33"/>
        <v>12</v>
      </c>
      <c r="U28" s="4"/>
    </row>
    <row r="29" spans="1:21" ht="15" customHeight="1" x14ac:dyDescent="0.2">
      <c r="A29" s="187" t="s">
        <v>519</v>
      </c>
      <c r="B29" s="137">
        <v>2</v>
      </c>
      <c r="C29" s="137">
        <v>2</v>
      </c>
      <c r="D29" s="137">
        <f t="shared" ref="D29:E29" si="34">+D39+D49</f>
        <v>7</v>
      </c>
      <c r="E29" s="137">
        <f t="shared" si="34"/>
        <v>8</v>
      </c>
      <c r="F29" s="137"/>
      <c r="G29" s="137">
        <v>0</v>
      </c>
      <c r="H29" s="137">
        <v>1</v>
      </c>
      <c r="I29" s="137">
        <f t="shared" ref="I29:J29" si="35">+I39+I49</f>
        <v>9</v>
      </c>
      <c r="J29" s="137">
        <f t="shared" si="35"/>
        <v>3</v>
      </c>
      <c r="K29" s="137"/>
      <c r="L29" s="137">
        <v>1</v>
      </c>
      <c r="M29" s="137">
        <v>1</v>
      </c>
      <c r="N29" s="137">
        <f t="shared" ref="N29:O29" si="36">+N39+N49</f>
        <v>3</v>
      </c>
      <c r="O29" s="137">
        <f t="shared" si="36"/>
        <v>2</v>
      </c>
      <c r="P29" s="137"/>
      <c r="Q29" s="137">
        <v>3</v>
      </c>
      <c r="R29" s="137">
        <v>5</v>
      </c>
      <c r="S29" s="137">
        <f t="shared" ref="S29:T29" si="37">+S39+S49</f>
        <v>1</v>
      </c>
      <c r="T29" s="137">
        <f t="shared" si="37"/>
        <v>1</v>
      </c>
      <c r="U29" s="4"/>
    </row>
    <row r="30" spans="1:21" ht="6" customHeight="1" x14ac:dyDescent="0.2"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4"/>
    </row>
    <row r="31" spans="1:21" ht="15" customHeight="1" x14ac:dyDescent="0.2">
      <c r="A31" s="74" t="s">
        <v>521</v>
      </c>
      <c r="B31" s="146">
        <f>SUM(B32:B39)</f>
        <v>246</v>
      </c>
      <c r="C31" s="146">
        <f>SUM(C32:C39)</f>
        <v>698</v>
      </c>
      <c r="D31" s="146">
        <f>SUM(D32:D39)</f>
        <v>4716</v>
      </c>
      <c r="E31" s="146">
        <f>SUM(E32:E39)</f>
        <v>5226</v>
      </c>
      <c r="F31" s="146"/>
      <c r="G31" s="146">
        <f>SUM(G32:G39)</f>
        <v>81</v>
      </c>
      <c r="H31" s="146">
        <f>SUM(H32:H39)</f>
        <v>235</v>
      </c>
      <c r="I31" s="146">
        <f>SUM(I32:I39)</f>
        <v>1015</v>
      </c>
      <c r="J31" s="146">
        <f>SUM(J32:J39)</f>
        <v>1283</v>
      </c>
      <c r="K31" s="146"/>
      <c r="L31" s="146">
        <f>SUM(L32:L39)</f>
        <v>37</v>
      </c>
      <c r="M31" s="146">
        <f>SUM(M32:M39)</f>
        <v>85</v>
      </c>
      <c r="N31" s="146">
        <f>SUM(N32:N39)</f>
        <v>278</v>
      </c>
      <c r="O31" s="146">
        <f>SUM(O32:O39)</f>
        <v>389</v>
      </c>
      <c r="P31" s="146"/>
      <c r="Q31" s="146">
        <f>SUM(Q32:Q39)</f>
        <v>26</v>
      </c>
      <c r="R31" s="146">
        <f>SUM(R32:R39)</f>
        <v>74</v>
      </c>
      <c r="S31" s="146">
        <f>SUM(S32:S39)</f>
        <v>323</v>
      </c>
      <c r="T31" s="146">
        <f>SUM(T32:T39)</f>
        <v>381</v>
      </c>
      <c r="U31" s="4"/>
    </row>
    <row r="32" spans="1:21" ht="15" customHeight="1" x14ac:dyDescent="0.2">
      <c r="A32" s="187" t="s">
        <v>200</v>
      </c>
      <c r="B32" s="137">
        <v>14</v>
      </c>
      <c r="C32" s="137">
        <v>21</v>
      </c>
      <c r="D32" s="137">
        <v>158</v>
      </c>
      <c r="E32" s="137">
        <v>260</v>
      </c>
      <c r="F32" s="137"/>
      <c r="G32" s="137">
        <v>0</v>
      </c>
      <c r="H32" s="137">
        <v>8</v>
      </c>
      <c r="I32" s="137">
        <v>51</v>
      </c>
      <c r="J32" s="137">
        <v>38</v>
      </c>
      <c r="K32" s="137"/>
      <c r="L32" s="137">
        <v>3</v>
      </c>
      <c r="M32" s="137">
        <v>2</v>
      </c>
      <c r="N32" s="137">
        <v>23</v>
      </c>
      <c r="O32" s="137">
        <v>35</v>
      </c>
      <c r="P32" s="137"/>
      <c r="Q32" s="137">
        <v>1</v>
      </c>
      <c r="R32" s="137">
        <v>1</v>
      </c>
      <c r="S32" s="137">
        <v>12</v>
      </c>
      <c r="T32" s="137">
        <v>11</v>
      </c>
      <c r="U32" s="4"/>
    </row>
    <row r="33" spans="1:21" ht="15" customHeight="1" x14ac:dyDescent="0.2">
      <c r="A33" s="187" t="s">
        <v>311</v>
      </c>
      <c r="B33" s="137">
        <v>67</v>
      </c>
      <c r="C33" s="137">
        <v>304</v>
      </c>
      <c r="D33" s="137">
        <v>1622</v>
      </c>
      <c r="E33" s="137">
        <v>2113</v>
      </c>
      <c r="F33" s="137"/>
      <c r="G33" s="137">
        <v>0</v>
      </c>
      <c r="H33" s="137">
        <v>101</v>
      </c>
      <c r="I33" s="137">
        <v>387</v>
      </c>
      <c r="J33" s="137">
        <v>612</v>
      </c>
      <c r="K33" s="137"/>
      <c r="L33" s="137">
        <v>16</v>
      </c>
      <c r="M33" s="137">
        <v>49</v>
      </c>
      <c r="N33" s="137">
        <v>134</v>
      </c>
      <c r="O33" s="137">
        <v>211</v>
      </c>
      <c r="P33" s="137"/>
      <c r="Q33" s="137">
        <v>6</v>
      </c>
      <c r="R33" s="137">
        <v>15</v>
      </c>
      <c r="S33" s="137">
        <v>70</v>
      </c>
      <c r="T33" s="137">
        <v>135</v>
      </c>
      <c r="U33" s="4"/>
    </row>
    <row r="34" spans="1:21" ht="15" customHeight="1" x14ac:dyDescent="0.2">
      <c r="A34" s="187" t="s">
        <v>202</v>
      </c>
      <c r="B34" s="137">
        <v>0</v>
      </c>
      <c r="C34" s="137">
        <v>0</v>
      </c>
      <c r="D34" s="137">
        <v>0</v>
      </c>
      <c r="E34" s="137">
        <v>0</v>
      </c>
      <c r="F34" s="137"/>
      <c r="G34" s="137">
        <v>0</v>
      </c>
      <c r="H34" s="137">
        <v>0</v>
      </c>
      <c r="I34" s="137">
        <v>0</v>
      </c>
      <c r="J34" s="137">
        <v>0</v>
      </c>
      <c r="K34" s="137"/>
      <c r="L34" s="137">
        <v>0</v>
      </c>
      <c r="M34" s="137">
        <v>0</v>
      </c>
      <c r="N34" s="137">
        <v>0</v>
      </c>
      <c r="O34" s="137">
        <v>0</v>
      </c>
      <c r="P34" s="137"/>
      <c r="Q34" s="137">
        <v>0</v>
      </c>
      <c r="R34" s="137">
        <v>1</v>
      </c>
      <c r="S34" s="137">
        <v>0</v>
      </c>
      <c r="T34" s="137">
        <v>0</v>
      </c>
      <c r="U34" s="4"/>
    </row>
    <row r="35" spans="1:21" ht="15" customHeight="1" x14ac:dyDescent="0.2">
      <c r="A35" s="187" t="s">
        <v>312</v>
      </c>
      <c r="B35" s="137">
        <v>143</v>
      </c>
      <c r="C35" s="137">
        <v>369</v>
      </c>
      <c r="D35" s="137">
        <v>2875</v>
      </c>
      <c r="E35" s="137">
        <v>2763</v>
      </c>
      <c r="F35" s="137"/>
      <c r="G35" s="137">
        <v>81</v>
      </c>
      <c r="H35" s="137">
        <v>118</v>
      </c>
      <c r="I35" s="137">
        <v>562</v>
      </c>
      <c r="J35" s="137">
        <v>626</v>
      </c>
      <c r="K35" s="137"/>
      <c r="L35" s="137">
        <v>18</v>
      </c>
      <c r="M35" s="137">
        <v>34</v>
      </c>
      <c r="N35" s="137">
        <v>119</v>
      </c>
      <c r="O35" s="137">
        <v>141</v>
      </c>
      <c r="P35" s="137"/>
      <c r="Q35" s="137">
        <v>15</v>
      </c>
      <c r="R35" s="137">
        <v>52</v>
      </c>
      <c r="S35" s="137">
        <v>239</v>
      </c>
      <c r="T35" s="137">
        <v>230</v>
      </c>
      <c r="U35" s="4"/>
    </row>
    <row r="36" spans="1:21" ht="15" customHeight="1" x14ac:dyDescent="0.2">
      <c r="A36" s="187" t="s">
        <v>262</v>
      </c>
      <c r="B36" s="137">
        <v>1</v>
      </c>
      <c r="C36" s="137">
        <v>0</v>
      </c>
      <c r="D36" s="137">
        <v>2</v>
      </c>
      <c r="E36" s="137">
        <v>0</v>
      </c>
      <c r="F36" s="137"/>
      <c r="G36" s="137">
        <v>0</v>
      </c>
      <c r="H36" s="137">
        <v>4</v>
      </c>
      <c r="I36" s="137">
        <v>1</v>
      </c>
      <c r="J36" s="137">
        <v>0</v>
      </c>
      <c r="K36" s="137"/>
      <c r="L36" s="137">
        <v>0</v>
      </c>
      <c r="M36" s="137">
        <v>0</v>
      </c>
      <c r="N36" s="137">
        <v>0</v>
      </c>
      <c r="O36" s="137">
        <v>0</v>
      </c>
      <c r="P36" s="137"/>
      <c r="Q36" s="137">
        <v>1</v>
      </c>
      <c r="R36" s="137">
        <v>0</v>
      </c>
      <c r="S36" s="137">
        <v>0</v>
      </c>
      <c r="T36" s="137">
        <v>0</v>
      </c>
      <c r="U36" s="4"/>
    </row>
    <row r="37" spans="1:21" ht="15" customHeight="1" x14ac:dyDescent="0.2">
      <c r="A37" s="187" t="s">
        <v>205</v>
      </c>
      <c r="B37" s="137">
        <v>4</v>
      </c>
      <c r="C37" s="137">
        <v>0</v>
      </c>
      <c r="D37" s="137">
        <v>11</v>
      </c>
      <c r="E37" s="137">
        <v>45</v>
      </c>
      <c r="F37" s="137"/>
      <c r="G37" s="137">
        <v>0</v>
      </c>
      <c r="H37" s="137">
        <v>1</v>
      </c>
      <c r="I37" s="137">
        <v>0</v>
      </c>
      <c r="J37" s="137">
        <v>0</v>
      </c>
      <c r="K37" s="137"/>
      <c r="L37" s="137">
        <v>0</v>
      </c>
      <c r="M37" s="137">
        <v>0</v>
      </c>
      <c r="N37" s="137">
        <v>2</v>
      </c>
      <c r="O37" s="137">
        <v>0</v>
      </c>
      <c r="P37" s="137"/>
      <c r="Q37" s="137">
        <v>0</v>
      </c>
      <c r="R37" s="137">
        <v>0</v>
      </c>
      <c r="S37" s="137">
        <v>2</v>
      </c>
      <c r="T37" s="137">
        <v>0</v>
      </c>
      <c r="U37" s="4"/>
    </row>
    <row r="38" spans="1:21" ht="15" customHeight="1" x14ac:dyDescent="0.2">
      <c r="A38" s="187" t="s">
        <v>206</v>
      </c>
      <c r="B38" s="137">
        <v>16</v>
      </c>
      <c r="C38" s="137">
        <v>3</v>
      </c>
      <c r="D38" s="137">
        <v>41</v>
      </c>
      <c r="E38" s="137">
        <v>40</v>
      </c>
      <c r="F38" s="137"/>
      <c r="G38" s="137">
        <v>0</v>
      </c>
      <c r="H38" s="137">
        <v>2</v>
      </c>
      <c r="I38" s="137">
        <v>8</v>
      </c>
      <c r="J38" s="137">
        <v>5</v>
      </c>
      <c r="K38" s="137"/>
      <c r="L38" s="137">
        <v>0</v>
      </c>
      <c r="M38" s="137">
        <v>0</v>
      </c>
      <c r="N38" s="137">
        <v>0</v>
      </c>
      <c r="O38" s="137">
        <v>1</v>
      </c>
      <c r="P38" s="137"/>
      <c r="Q38" s="137">
        <v>1</v>
      </c>
      <c r="R38" s="137">
        <v>1</v>
      </c>
      <c r="S38" s="137">
        <v>0</v>
      </c>
      <c r="T38" s="137">
        <v>4</v>
      </c>
      <c r="U38" s="4"/>
    </row>
    <row r="39" spans="1:21" ht="15" customHeight="1" x14ac:dyDescent="0.2">
      <c r="A39" s="187" t="s">
        <v>519</v>
      </c>
      <c r="B39" s="137">
        <v>1</v>
      </c>
      <c r="C39" s="137">
        <v>1</v>
      </c>
      <c r="D39" s="137">
        <v>7</v>
      </c>
      <c r="E39" s="137">
        <v>5</v>
      </c>
      <c r="F39" s="137"/>
      <c r="G39" s="137">
        <v>0</v>
      </c>
      <c r="H39" s="137">
        <v>1</v>
      </c>
      <c r="I39" s="137">
        <v>6</v>
      </c>
      <c r="J39" s="137">
        <v>2</v>
      </c>
      <c r="K39" s="137"/>
      <c r="L39" s="137">
        <v>0</v>
      </c>
      <c r="M39" s="137">
        <v>0</v>
      </c>
      <c r="N39" s="137">
        <v>0</v>
      </c>
      <c r="O39" s="137">
        <v>1</v>
      </c>
      <c r="P39" s="137"/>
      <c r="Q39" s="137">
        <v>2</v>
      </c>
      <c r="R39" s="137">
        <v>4</v>
      </c>
      <c r="S39" s="137">
        <v>0</v>
      </c>
      <c r="T39" s="137">
        <v>1</v>
      </c>
      <c r="U39" s="4"/>
    </row>
    <row r="40" spans="1:21" ht="6" customHeight="1" x14ac:dyDescent="0.2"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4"/>
    </row>
    <row r="41" spans="1:21" ht="15" customHeight="1" x14ac:dyDescent="0.2">
      <c r="A41" s="74" t="s">
        <v>522</v>
      </c>
      <c r="B41" s="146">
        <f>SUM(B42:B49)</f>
        <v>144</v>
      </c>
      <c r="C41" s="146">
        <f>SUM(C42:C49)</f>
        <v>336</v>
      </c>
      <c r="D41" s="146">
        <f>SUM(D42:D49)</f>
        <v>2256</v>
      </c>
      <c r="E41" s="146">
        <f>SUM(E42:E49)</f>
        <v>2840</v>
      </c>
      <c r="F41" s="146"/>
      <c r="G41" s="146">
        <f>SUM(G42:G49)</f>
        <v>5</v>
      </c>
      <c r="H41" s="146">
        <f>SUM(H42:H49)</f>
        <v>338</v>
      </c>
      <c r="I41" s="146">
        <f>SUM(I42:I49)</f>
        <v>1112</v>
      </c>
      <c r="J41" s="146">
        <f>SUM(J42:J49)</f>
        <v>1410</v>
      </c>
      <c r="K41" s="146"/>
      <c r="L41" s="146">
        <f>SUM(L42:L49)</f>
        <v>138</v>
      </c>
      <c r="M41" s="146">
        <f>SUM(M42:M49)</f>
        <v>291</v>
      </c>
      <c r="N41" s="146">
        <f>SUM(N42:N49)</f>
        <v>780</v>
      </c>
      <c r="O41" s="146">
        <f>SUM(O42:O49)</f>
        <v>694</v>
      </c>
      <c r="P41" s="146"/>
      <c r="Q41" s="146">
        <f>SUM(Q42:Q49)</f>
        <v>46</v>
      </c>
      <c r="R41" s="146">
        <f>SUM(R42:R49)</f>
        <v>173</v>
      </c>
      <c r="S41" s="146">
        <f>SUM(S42:S49)</f>
        <v>576</v>
      </c>
      <c r="T41" s="146">
        <f>SUM(T42:T49)</f>
        <v>668</v>
      </c>
      <c r="U41" s="4"/>
    </row>
    <row r="42" spans="1:21" ht="15" customHeight="1" x14ac:dyDescent="0.2">
      <c r="A42" s="187" t="s">
        <v>200</v>
      </c>
      <c r="B42" s="137">
        <v>11</v>
      </c>
      <c r="C42" s="137">
        <f>+C22-C32</f>
        <v>12</v>
      </c>
      <c r="D42" s="137">
        <v>48</v>
      </c>
      <c r="E42" s="137">
        <v>82</v>
      </c>
      <c r="F42" s="137"/>
      <c r="G42" s="137">
        <v>0</v>
      </c>
      <c r="H42" s="137">
        <f>+H22-H32</f>
        <v>10</v>
      </c>
      <c r="I42" s="137">
        <v>26</v>
      </c>
      <c r="J42" s="137">
        <v>32</v>
      </c>
      <c r="K42" s="137"/>
      <c r="L42" s="137">
        <v>6</v>
      </c>
      <c r="M42" s="137">
        <f>+M22-M32</f>
        <v>19</v>
      </c>
      <c r="N42" s="137">
        <v>22</v>
      </c>
      <c r="O42" s="137">
        <v>32</v>
      </c>
      <c r="P42" s="137"/>
      <c r="Q42" s="137">
        <v>0</v>
      </c>
      <c r="R42" s="137">
        <f>+R22-R32</f>
        <v>0</v>
      </c>
      <c r="S42" s="137">
        <v>5</v>
      </c>
      <c r="T42" s="137">
        <v>15</v>
      </c>
      <c r="U42" s="4"/>
    </row>
    <row r="43" spans="1:21" ht="15" customHeight="1" x14ac:dyDescent="0.2">
      <c r="A43" s="187" t="s">
        <v>311</v>
      </c>
      <c r="B43" s="137">
        <v>34</v>
      </c>
      <c r="C43" s="137">
        <f t="shared" ref="C43:C49" si="38">+C23-C33</f>
        <v>118</v>
      </c>
      <c r="D43" s="137">
        <v>610</v>
      </c>
      <c r="E43" s="137">
        <v>954</v>
      </c>
      <c r="F43" s="137"/>
      <c r="G43" s="137">
        <v>0</v>
      </c>
      <c r="H43" s="137">
        <f t="shared" ref="H43:H49" si="39">+H23-H33</f>
        <v>105</v>
      </c>
      <c r="I43" s="137">
        <v>347</v>
      </c>
      <c r="J43" s="137">
        <v>522</v>
      </c>
      <c r="K43" s="137"/>
      <c r="L43" s="137">
        <v>63</v>
      </c>
      <c r="M43" s="137">
        <f t="shared" ref="M43:M49" si="40">+M23-M33</f>
        <v>105</v>
      </c>
      <c r="N43" s="137">
        <v>288</v>
      </c>
      <c r="O43" s="137">
        <v>307</v>
      </c>
      <c r="P43" s="137"/>
      <c r="Q43" s="137">
        <v>10</v>
      </c>
      <c r="R43" s="137">
        <f t="shared" ref="R43:R49" si="41">+R23-R33</f>
        <v>27</v>
      </c>
      <c r="S43" s="137">
        <v>99</v>
      </c>
      <c r="T43" s="137">
        <v>153</v>
      </c>
      <c r="U43" s="4"/>
    </row>
    <row r="44" spans="1:21" ht="15" customHeight="1" x14ac:dyDescent="0.2">
      <c r="A44" s="187" t="s">
        <v>202</v>
      </c>
      <c r="B44" s="137">
        <v>0</v>
      </c>
      <c r="C44" s="137">
        <f t="shared" si="38"/>
        <v>0</v>
      </c>
      <c r="D44" s="137">
        <v>0</v>
      </c>
      <c r="E44" s="137">
        <v>0</v>
      </c>
      <c r="F44" s="137"/>
      <c r="G44" s="137">
        <v>0</v>
      </c>
      <c r="H44" s="137">
        <f t="shared" si="39"/>
        <v>0</v>
      </c>
      <c r="I44" s="137">
        <v>0</v>
      </c>
      <c r="J44" s="137">
        <v>0</v>
      </c>
      <c r="K44" s="137"/>
      <c r="L44" s="137">
        <v>0</v>
      </c>
      <c r="M44" s="137">
        <f t="shared" si="40"/>
        <v>0</v>
      </c>
      <c r="N44" s="137">
        <v>0</v>
      </c>
      <c r="O44" s="137">
        <v>0</v>
      </c>
      <c r="P44" s="137"/>
      <c r="Q44" s="137">
        <v>0</v>
      </c>
      <c r="R44" s="137">
        <f t="shared" si="41"/>
        <v>1</v>
      </c>
      <c r="S44" s="137">
        <v>0</v>
      </c>
      <c r="T44" s="137">
        <v>0</v>
      </c>
      <c r="U44" s="4"/>
    </row>
    <row r="45" spans="1:21" ht="15" customHeight="1" x14ac:dyDescent="0.2">
      <c r="A45" s="187" t="s">
        <v>312</v>
      </c>
      <c r="B45" s="137">
        <v>82</v>
      </c>
      <c r="C45" s="137">
        <f t="shared" si="38"/>
        <v>197</v>
      </c>
      <c r="D45" s="137">
        <v>1554</v>
      </c>
      <c r="E45" s="137">
        <v>1722</v>
      </c>
      <c r="F45" s="137"/>
      <c r="G45" s="137">
        <v>5</v>
      </c>
      <c r="H45" s="137">
        <f t="shared" si="39"/>
        <v>211</v>
      </c>
      <c r="I45" s="137">
        <v>722</v>
      </c>
      <c r="J45" s="137">
        <v>833</v>
      </c>
      <c r="K45" s="137"/>
      <c r="L45" s="137">
        <v>67</v>
      </c>
      <c r="M45" s="137">
        <f t="shared" si="40"/>
        <v>163</v>
      </c>
      <c r="N45" s="137">
        <v>459</v>
      </c>
      <c r="O45" s="137">
        <v>352</v>
      </c>
      <c r="P45" s="137"/>
      <c r="Q45" s="137">
        <v>31</v>
      </c>
      <c r="R45" s="137">
        <f t="shared" si="41"/>
        <v>144</v>
      </c>
      <c r="S45" s="137">
        <v>463</v>
      </c>
      <c r="T45" s="137">
        <v>492</v>
      </c>
      <c r="U45" s="4"/>
    </row>
    <row r="46" spans="1:21" ht="15" customHeight="1" x14ac:dyDescent="0.2">
      <c r="A46" s="187" t="s">
        <v>262</v>
      </c>
      <c r="B46" s="137">
        <v>1</v>
      </c>
      <c r="C46" s="137">
        <f t="shared" si="38"/>
        <v>0</v>
      </c>
      <c r="D46" s="137">
        <v>2</v>
      </c>
      <c r="E46" s="137">
        <v>0</v>
      </c>
      <c r="F46" s="137"/>
      <c r="G46" s="137">
        <v>0</v>
      </c>
      <c r="H46" s="137">
        <f t="shared" si="39"/>
        <v>0</v>
      </c>
      <c r="I46" s="137">
        <v>2</v>
      </c>
      <c r="J46" s="137">
        <v>0</v>
      </c>
      <c r="K46" s="137"/>
      <c r="L46" s="137">
        <v>1</v>
      </c>
      <c r="M46" s="137">
        <f t="shared" si="40"/>
        <v>2</v>
      </c>
      <c r="N46" s="137">
        <v>0</v>
      </c>
      <c r="O46" s="137">
        <v>0</v>
      </c>
      <c r="P46" s="137"/>
      <c r="Q46" s="137">
        <v>0</v>
      </c>
      <c r="R46" s="137">
        <f t="shared" si="41"/>
        <v>0</v>
      </c>
      <c r="S46" s="137">
        <v>0</v>
      </c>
      <c r="T46" s="137">
        <v>0</v>
      </c>
      <c r="U46" s="4"/>
    </row>
    <row r="47" spans="1:21" ht="15" customHeight="1" x14ac:dyDescent="0.2">
      <c r="A47" s="187" t="s">
        <v>205</v>
      </c>
      <c r="B47" s="137">
        <v>5</v>
      </c>
      <c r="C47" s="137">
        <f t="shared" si="38"/>
        <v>0</v>
      </c>
      <c r="D47" s="137">
        <v>3</v>
      </c>
      <c r="E47" s="137">
        <v>20</v>
      </c>
      <c r="F47" s="137"/>
      <c r="G47" s="137">
        <v>0</v>
      </c>
      <c r="H47" s="137">
        <f t="shared" si="39"/>
        <v>6</v>
      </c>
      <c r="I47" s="137">
        <v>1</v>
      </c>
      <c r="J47" s="137">
        <v>2</v>
      </c>
      <c r="K47" s="137"/>
      <c r="L47" s="137">
        <v>0</v>
      </c>
      <c r="M47" s="137">
        <f t="shared" si="40"/>
        <v>0</v>
      </c>
      <c r="N47" s="137">
        <v>3</v>
      </c>
      <c r="O47" s="137">
        <v>0</v>
      </c>
      <c r="P47" s="137"/>
      <c r="Q47" s="137">
        <v>2</v>
      </c>
      <c r="R47" s="137">
        <f t="shared" si="41"/>
        <v>0</v>
      </c>
      <c r="S47" s="137">
        <v>2</v>
      </c>
      <c r="T47" s="137">
        <v>0</v>
      </c>
      <c r="U47" s="4"/>
    </row>
    <row r="48" spans="1:21" ht="15" customHeight="1" x14ac:dyDescent="0.2">
      <c r="A48" s="187" t="s">
        <v>206</v>
      </c>
      <c r="B48" s="137">
        <v>10</v>
      </c>
      <c r="C48" s="137">
        <f t="shared" si="38"/>
        <v>8</v>
      </c>
      <c r="D48" s="137">
        <v>39</v>
      </c>
      <c r="E48" s="137">
        <v>59</v>
      </c>
      <c r="F48" s="137"/>
      <c r="G48" s="137">
        <v>0</v>
      </c>
      <c r="H48" s="137">
        <f t="shared" si="39"/>
        <v>6</v>
      </c>
      <c r="I48" s="137">
        <v>11</v>
      </c>
      <c r="J48" s="137">
        <v>20</v>
      </c>
      <c r="K48" s="137"/>
      <c r="L48" s="137">
        <v>1</v>
      </c>
      <c r="M48" s="137">
        <f t="shared" si="40"/>
        <v>1</v>
      </c>
      <c r="N48" s="137">
        <v>5</v>
      </c>
      <c r="O48" s="137">
        <v>2</v>
      </c>
      <c r="P48" s="137"/>
      <c r="Q48" s="137">
        <v>2</v>
      </c>
      <c r="R48" s="137">
        <f t="shared" si="41"/>
        <v>0</v>
      </c>
      <c r="S48" s="137">
        <v>6</v>
      </c>
      <c r="T48" s="137">
        <v>8</v>
      </c>
      <c r="U48" s="4"/>
    </row>
    <row r="49" spans="1:21" ht="15" customHeight="1" thickBot="1" x14ac:dyDescent="0.25">
      <c r="A49" s="188" t="s">
        <v>519</v>
      </c>
      <c r="B49" s="233">
        <v>1</v>
      </c>
      <c r="C49" s="233">
        <f t="shared" si="38"/>
        <v>1</v>
      </c>
      <c r="D49" s="233">
        <v>0</v>
      </c>
      <c r="E49" s="233">
        <v>3</v>
      </c>
      <c r="F49" s="233"/>
      <c r="G49" s="233">
        <v>0</v>
      </c>
      <c r="H49" s="233">
        <f t="shared" si="39"/>
        <v>0</v>
      </c>
      <c r="I49" s="233">
        <v>3</v>
      </c>
      <c r="J49" s="233">
        <v>1</v>
      </c>
      <c r="K49" s="233"/>
      <c r="L49" s="233">
        <v>0</v>
      </c>
      <c r="M49" s="233">
        <f t="shared" si="40"/>
        <v>1</v>
      </c>
      <c r="N49" s="233">
        <v>3</v>
      </c>
      <c r="O49" s="233">
        <v>1</v>
      </c>
      <c r="P49" s="233"/>
      <c r="Q49" s="233">
        <v>1</v>
      </c>
      <c r="R49" s="233">
        <f t="shared" si="41"/>
        <v>1</v>
      </c>
      <c r="S49" s="233">
        <v>1</v>
      </c>
      <c r="T49" s="233">
        <v>0</v>
      </c>
      <c r="U49" s="4"/>
    </row>
    <row r="50" spans="1:21" ht="15" customHeight="1" x14ac:dyDescent="0.2">
      <c r="A50" s="44" t="s">
        <v>314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22"/>
      <c r="T50" s="22"/>
    </row>
    <row r="51" spans="1:21" ht="15" customHeight="1" x14ac:dyDescent="0.2">
      <c r="A51" s="44" t="s">
        <v>315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22"/>
      <c r="T51" s="22"/>
    </row>
    <row r="52" spans="1:21" ht="15" customHeight="1" x14ac:dyDescent="0.2">
      <c r="A52" s="328" t="s">
        <v>523</v>
      </c>
      <c r="B52" s="328"/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328"/>
      <c r="N52" s="328"/>
      <c r="O52" s="328"/>
      <c r="P52" s="328"/>
      <c r="Q52" s="328"/>
      <c r="R52" s="328"/>
      <c r="S52" s="22"/>
      <c r="T52" s="22"/>
    </row>
    <row r="53" spans="1:21" ht="15" customHeight="1" x14ac:dyDescent="0.2">
      <c r="A53" s="309" t="s">
        <v>213</v>
      </c>
      <c r="B53" s="309"/>
      <c r="C53" s="309"/>
      <c r="D53" s="309"/>
      <c r="E53" s="309"/>
      <c r="F53" s="309"/>
      <c r="G53" s="309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7"/>
      <c r="T53" s="7"/>
    </row>
  </sheetData>
  <mergeCells count="4">
    <mergeCell ref="A53:R53"/>
    <mergeCell ref="A52:R52"/>
    <mergeCell ref="A7:A9"/>
    <mergeCell ref="V2:V3"/>
  </mergeCells>
  <hyperlinks>
    <hyperlink ref="V2" location="INDICE!A1" display="INDICE" xr:uid="{00000000-0004-0000-4000-000000000000}"/>
    <hyperlink ref="V2:V3" location="Contenido!A1" display="Contenido" xr:uid="{C1C157B8-F244-495F-9210-8ED51378C883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73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Hoja86">
    <tabColor rgb="FFC1C5C8"/>
    <pageSetUpPr fitToPage="1"/>
  </sheetPr>
  <dimension ref="A1:AR41"/>
  <sheetViews>
    <sheetView showGridLines="0" zoomScaleNormal="100" zoomScaleSheetLayoutView="100" workbookViewId="0">
      <selection activeCell="V2" sqref="V2:V3"/>
    </sheetView>
  </sheetViews>
  <sheetFormatPr baseColWidth="10" defaultColWidth="11.42578125" defaultRowHeight="15" customHeight="1" x14ac:dyDescent="0.2"/>
  <cols>
    <col min="1" max="1" width="23.7109375" style="1" customWidth="1"/>
    <col min="2" max="5" width="7.42578125" style="1" customWidth="1"/>
    <col min="6" max="6" width="1.5703125" style="1" customWidth="1"/>
    <col min="7" max="10" width="7.42578125" style="1" customWidth="1"/>
    <col min="11" max="11" width="1.5703125" style="1" customWidth="1"/>
    <col min="12" max="15" width="7.42578125" style="1" customWidth="1"/>
    <col min="16" max="16" width="1.5703125" style="1" customWidth="1"/>
    <col min="17" max="20" width="7.42578125" style="1" customWidth="1"/>
    <col min="21" max="21" width="11.42578125" style="2"/>
    <col min="22" max="16384" width="11.42578125" style="13"/>
  </cols>
  <sheetData>
    <row r="1" spans="1:44" s="60" customFormat="1" ht="15" customHeight="1" x14ac:dyDescent="0.25">
      <c r="A1" s="156" t="s">
        <v>524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59"/>
      <c r="V1" s="59"/>
      <c r="W1" s="59"/>
    </row>
    <row r="2" spans="1:44" s="60" customFormat="1" ht="15" customHeight="1" x14ac:dyDescent="0.25">
      <c r="A2" s="189" t="s">
        <v>509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59"/>
      <c r="V2" s="317" t="s">
        <v>0</v>
      </c>
      <c r="W2" s="59"/>
    </row>
    <row r="3" spans="1:44" s="60" customFormat="1" ht="15" customHeight="1" x14ac:dyDescent="0.25">
      <c r="A3" s="156" t="s">
        <v>525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59"/>
      <c r="V3" s="317"/>
      <c r="W3" s="59"/>
    </row>
    <row r="4" spans="1:44" s="60" customFormat="1" ht="15" customHeight="1" x14ac:dyDescent="0.25">
      <c r="A4" s="156" t="s">
        <v>224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59"/>
      <c r="V4" s="59"/>
      <c r="W4" s="59"/>
    </row>
    <row r="5" spans="1:44" s="60" customFormat="1" ht="15" customHeight="1" x14ac:dyDescent="0.25">
      <c r="A5" s="156" t="s">
        <v>194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59"/>
      <c r="V5" s="59"/>
      <c r="W5" s="59"/>
    </row>
    <row r="6" spans="1:44" s="60" customFormat="1" ht="15.75" customHeight="1" x14ac:dyDescent="0.25">
      <c r="A6" s="201" t="s">
        <v>282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59"/>
      <c r="V6" s="59"/>
      <c r="W6" s="59"/>
    </row>
    <row r="7" spans="1:44" ht="18.75" customHeight="1" x14ac:dyDescent="0.2">
      <c r="A7" s="311" t="s">
        <v>225</v>
      </c>
      <c r="B7" s="236" t="s">
        <v>514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</row>
    <row r="8" spans="1:44" ht="18.75" customHeight="1" x14ac:dyDescent="0.2">
      <c r="A8" s="311"/>
      <c r="B8" s="165" t="s">
        <v>515</v>
      </c>
      <c r="C8" s="165"/>
      <c r="D8" s="165"/>
      <c r="E8" s="165"/>
      <c r="F8" s="98"/>
      <c r="G8" s="165" t="s">
        <v>516</v>
      </c>
      <c r="H8" s="165"/>
      <c r="I8" s="165"/>
      <c r="J8" s="165"/>
      <c r="K8" s="98"/>
      <c r="L8" s="165" t="s">
        <v>517</v>
      </c>
      <c r="M8" s="165"/>
      <c r="N8" s="165"/>
      <c r="O8" s="165"/>
      <c r="P8" s="98"/>
      <c r="Q8" s="165" t="s">
        <v>518</v>
      </c>
      <c r="R8" s="165"/>
      <c r="S8" s="165"/>
      <c r="T8" s="165"/>
    </row>
    <row r="9" spans="1:44" ht="21.75" customHeight="1" x14ac:dyDescent="0.2">
      <c r="A9" s="311"/>
      <c r="B9" s="83">
        <v>2020</v>
      </c>
      <c r="C9" s="83">
        <v>2021</v>
      </c>
      <c r="D9" s="83">
        <v>2022</v>
      </c>
      <c r="E9" s="83">
        <v>2023</v>
      </c>
      <c r="F9" s="83"/>
      <c r="G9" s="83">
        <v>2020</v>
      </c>
      <c r="H9" s="83">
        <v>2021</v>
      </c>
      <c r="I9" s="83">
        <v>2022</v>
      </c>
      <c r="J9" s="83">
        <v>2023</v>
      </c>
      <c r="K9" s="83"/>
      <c r="L9" s="83">
        <v>2020</v>
      </c>
      <c r="M9" s="83">
        <v>2021</v>
      </c>
      <c r="N9" s="83">
        <v>2022</v>
      </c>
      <c r="O9" s="83">
        <v>2023</v>
      </c>
      <c r="P9" s="83"/>
      <c r="Q9" s="83">
        <v>2020</v>
      </c>
      <c r="R9" s="83">
        <v>2021</v>
      </c>
      <c r="S9" s="83">
        <v>2022</v>
      </c>
      <c r="T9" s="83">
        <v>2023</v>
      </c>
    </row>
    <row r="10" spans="1:44" ht="7.5" customHeight="1" x14ac:dyDescent="0.2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8"/>
      <c r="R10" s="69"/>
      <c r="S10" s="69"/>
      <c r="T10" s="69"/>
      <c r="U10" s="69"/>
      <c r="V10" s="69"/>
      <c r="W10" s="69"/>
      <c r="X10" s="69"/>
      <c r="Y10" s="2"/>
      <c r="AB10" s="69"/>
      <c r="AF10" s="69"/>
      <c r="AG10" s="2"/>
      <c r="AJ10" s="69"/>
      <c r="AN10" s="69"/>
      <c r="AO10" s="2"/>
      <c r="AR10" s="69"/>
    </row>
    <row r="11" spans="1:44" ht="15" customHeight="1" x14ac:dyDescent="0.2">
      <c r="A11" s="19" t="s">
        <v>310</v>
      </c>
      <c r="B11" s="141">
        <f>SUM(B12:B38)</f>
        <v>320</v>
      </c>
      <c r="C11" s="141">
        <f t="shared" ref="C11:E11" si="0">SUM(C12:C38)</f>
        <v>736</v>
      </c>
      <c r="D11" s="141">
        <f t="shared" si="0"/>
        <v>5510</v>
      </c>
      <c r="E11" s="141">
        <f t="shared" si="0"/>
        <v>6164</v>
      </c>
      <c r="F11" s="141"/>
      <c r="G11" s="141">
        <f>SUM(G12:G38)</f>
        <v>56</v>
      </c>
      <c r="H11" s="141">
        <f t="shared" ref="H11" si="1">SUM(H12:H38)</f>
        <v>455</v>
      </c>
      <c r="I11" s="141">
        <f t="shared" ref="I11" si="2">SUM(I12:I38)</f>
        <v>1635</v>
      </c>
      <c r="J11" s="141">
        <f t="shared" ref="J11" si="3">SUM(J12:J38)</f>
        <v>1985</v>
      </c>
      <c r="K11" s="141"/>
      <c r="L11" s="141">
        <f>SUM(L12:L38)</f>
        <v>166</v>
      </c>
      <c r="M11" s="141">
        <f t="shared" ref="M11" si="4">SUM(M12:M38)</f>
        <v>342</v>
      </c>
      <c r="N11" s="141">
        <f t="shared" ref="N11" si="5">SUM(N12:N38)</f>
        <v>972</v>
      </c>
      <c r="O11" s="141">
        <f t="shared" ref="O11" si="6">SUM(O12:O38)</f>
        <v>901</v>
      </c>
      <c r="P11" s="141"/>
      <c r="Q11" s="141">
        <f>SUM(Q12:Q38)</f>
        <v>63</v>
      </c>
      <c r="R11" s="141">
        <f t="shared" ref="R11" si="7">SUM(R12:R38)</f>
        <v>213</v>
      </c>
      <c r="S11" s="141">
        <f t="shared" ref="S11" si="8">SUM(S12:S38)</f>
        <v>667</v>
      </c>
      <c r="T11" s="141">
        <f t="shared" ref="T11" si="9">SUM(T12:T38)</f>
        <v>754</v>
      </c>
    </row>
    <row r="12" spans="1:44" ht="15" customHeight="1" x14ac:dyDescent="0.2">
      <c r="A12" s="32" t="s">
        <v>226</v>
      </c>
      <c r="B12" s="137">
        <v>20</v>
      </c>
      <c r="C12" s="137">
        <v>55</v>
      </c>
      <c r="D12" s="137">
        <v>309</v>
      </c>
      <c r="E12" s="137">
        <v>345</v>
      </c>
      <c r="F12" s="137"/>
      <c r="G12" s="137">
        <v>1</v>
      </c>
      <c r="H12" s="137">
        <v>16</v>
      </c>
      <c r="I12" s="137">
        <v>113</v>
      </c>
      <c r="J12" s="137">
        <v>201</v>
      </c>
      <c r="K12" s="137"/>
      <c r="L12" s="137">
        <v>7</v>
      </c>
      <c r="M12" s="137">
        <v>11</v>
      </c>
      <c r="N12" s="137">
        <v>133</v>
      </c>
      <c r="O12" s="137">
        <v>64</v>
      </c>
      <c r="P12" s="137"/>
      <c r="Q12" s="137">
        <v>2</v>
      </c>
      <c r="R12" s="137">
        <v>7</v>
      </c>
      <c r="S12" s="137">
        <v>38</v>
      </c>
      <c r="T12" s="137">
        <v>66</v>
      </c>
    </row>
    <row r="13" spans="1:44" ht="15" customHeight="1" x14ac:dyDescent="0.2">
      <c r="A13" s="32" t="s">
        <v>227</v>
      </c>
      <c r="B13" s="137">
        <v>10</v>
      </c>
      <c r="C13" s="137">
        <v>47</v>
      </c>
      <c r="D13" s="137">
        <v>409</v>
      </c>
      <c r="E13" s="137">
        <v>359</v>
      </c>
      <c r="F13" s="137"/>
      <c r="G13" s="137">
        <v>0</v>
      </c>
      <c r="H13" s="137">
        <v>39</v>
      </c>
      <c r="I13" s="137">
        <v>102</v>
      </c>
      <c r="J13" s="137">
        <v>108</v>
      </c>
      <c r="K13" s="137"/>
      <c r="L13" s="137">
        <v>8</v>
      </c>
      <c r="M13" s="137">
        <v>11</v>
      </c>
      <c r="N13" s="137">
        <v>46</v>
      </c>
      <c r="O13" s="137">
        <v>72</v>
      </c>
      <c r="P13" s="137"/>
      <c r="Q13" s="137">
        <v>0</v>
      </c>
      <c r="R13" s="137">
        <v>11</v>
      </c>
      <c r="S13" s="137">
        <v>53</v>
      </c>
      <c r="T13" s="137">
        <v>50</v>
      </c>
    </row>
    <row r="14" spans="1:44" ht="15" customHeight="1" x14ac:dyDescent="0.2">
      <c r="A14" s="32" t="s">
        <v>228</v>
      </c>
      <c r="B14" s="137">
        <v>15</v>
      </c>
      <c r="C14" s="137">
        <v>51</v>
      </c>
      <c r="D14" s="137">
        <v>420</v>
      </c>
      <c r="E14" s="137">
        <v>208</v>
      </c>
      <c r="F14" s="137"/>
      <c r="G14" s="137">
        <v>4</v>
      </c>
      <c r="H14" s="137">
        <v>37</v>
      </c>
      <c r="I14" s="137">
        <v>128</v>
      </c>
      <c r="J14" s="137">
        <v>129</v>
      </c>
      <c r="K14" s="137"/>
      <c r="L14" s="137">
        <v>10</v>
      </c>
      <c r="M14" s="137">
        <v>15</v>
      </c>
      <c r="N14" s="137">
        <v>32</v>
      </c>
      <c r="O14" s="137">
        <v>33</v>
      </c>
      <c r="P14" s="137"/>
      <c r="Q14" s="137">
        <v>4</v>
      </c>
      <c r="R14" s="137">
        <v>11</v>
      </c>
      <c r="S14" s="137">
        <v>36</v>
      </c>
      <c r="T14" s="137">
        <v>20</v>
      </c>
    </row>
    <row r="15" spans="1:44" ht="15" customHeight="1" x14ac:dyDescent="0.2">
      <c r="A15" s="32" t="s">
        <v>229</v>
      </c>
      <c r="B15" s="137">
        <v>16</v>
      </c>
      <c r="C15" s="137">
        <v>38</v>
      </c>
      <c r="D15" s="137">
        <v>389</v>
      </c>
      <c r="E15" s="137">
        <v>464</v>
      </c>
      <c r="F15" s="137"/>
      <c r="G15" s="137">
        <v>0</v>
      </c>
      <c r="H15" s="137">
        <v>35</v>
      </c>
      <c r="I15" s="137">
        <v>152</v>
      </c>
      <c r="J15" s="137">
        <v>138</v>
      </c>
      <c r="K15" s="137"/>
      <c r="L15" s="137">
        <v>5</v>
      </c>
      <c r="M15" s="137">
        <v>23</v>
      </c>
      <c r="N15" s="137">
        <v>88</v>
      </c>
      <c r="O15" s="137">
        <v>79</v>
      </c>
      <c r="P15" s="137"/>
      <c r="Q15" s="137">
        <v>8</v>
      </c>
      <c r="R15" s="137">
        <v>8</v>
      </c>
      <c r="S15" s="137">
        <v>66</v>
      </c>
      <c r="T15" s="137">
        <v>76</v>
      </c>
    </row>
    <row r="16" spans="1:44" ht="15" customHeight="1" x14ac:dyDescent="0.2">
      <c r="A16" s="32" t="s">
        <v>230</v>
      </c>
      <c r="B16" s="137">
        <v>1</v>
      </c>
      <c r="C16" s="137">
        <v>5</v>
      </c>
      <c r="D16" s="137">
        <v>46</v>
      </c>
      <c r="E16" s="137">
        <v>62</v>
      </c>
      <c r="F16" s="137"/>
      <c r="G16" s="137">
        <v>0</v>
      </c>
      <c r="H16" s="137">
        <v>10</v>
      </c>
      <c r="I16" s="137">
        <v>11</v>
      </c>
      <c r="J16" s="137">
        <v>28</v>
      </c>
      <c r="K16" s="137"/>
      <c r="L16" s="137">
        <v>1</v>
      </c>
      <c r="M16" s="137">
        <v>8</v>
      </c>
      <c r="N16" s="137">
        <v>17</v>
      </c>
      <c r="O16" s="137">
        <v>14</v>
      </c>
      <c r="P16" s="137"/>
      <c r="Q16" s="137">
        <v>2</v>
      </c>
      <c r="R16" s="137">
        <v>5</v>
      </c>
      <c r="S16" s="137">
        <v>19</v>
      </c>
      <c r="T16" s="137">
        <v>8</v>
      </c>
    </row>
    <row r="17" spans="1:20" ht="15" customHeight="1" x14ac:dyDescent="0.2">
      <c r="A17" s="32" t="s">
        <v>231</v>
      </c>
      <c r="B17" s="137">
        <v>13</v>
      </c>
      <c r="C17" s="137">
        <v>18</v>
      </c>
      <c r="D17" s="137">
        <v>172</v>
      </c>
      <c r="E17" s="137">
        <v>189</v>
      </c>
      <c r="F17" s="137"/>
      <c r="G17" s="137">
        <v>0</v>
      </c>
      <c r="H17" s="137">
        <v>16</v>
      </c>
      <c r="I17" s="137">
        <v>38</v>
      </c>
      <c r="J17" s="137">
        <v>77</v>
      </c>
      <c r="K17" s="137"/>
      <c r="L17" s="137">
        <v>3</v>
      </c>
      <c r="M17" s="137">
        <v>8</v>
      </c>
      <c r="N17" s="137">
        <v>22</v>
      </c>
      <c r="O17" s="137">
        <v>49</v>
      </c>
      <c r="P17" s="137"/>
      <c r="Q17" s="137">
        <v>2</v>
      </c>
      <c r="R17" s="137">
        <v>1</v>
      </c>
      <c r="S17" s="137">
        <v>19</v>
      </c>
      <c r="T17" s="137">
        <v>25</v>
      </c>
    </row>
    <row r="18" spans="1:20" ht="15" customHeight="1" x14ac:dyDescent="0.2">
      <c r="A18" s="32" t="s">
        <v>232</v>
      </c>
      <c r="B18" s="137">
        <v>0</v>
      </c>
      <c r="C18" s="137">
        <v>6</v>
      </c>
      <c r="D18" s="137">
        <v>52</v>
      </c>
      <c r="E18" s="137">
        <v>48</v>
      </c>
      <c r="F18" s="137"/>
      <c r="G18" s="137">
        <v>0</v>
      </c>
      <c r="H18" s="137">
        <v>1</v>
      </c>
      <c r="I18" s="137">
        <v>33</v>
      </c>
      <c r="J18" s="137">
        <v>55</v>
      </c>
      <c r="K18" s="137"/>
      <c r="L18" s="137">
        <v>3</v>
      </c>
      <c r="M18" s="137">
        <v>7</v>
      </c>
      <c r="N18" s="137">
        <v>20</v>
      </c>
      <c r="O18" s="137">
        <v>17</v>
      </c>
      <c r="P18" s="137"/>
      <c r="Q18" s="137">
        <v>1</v>
      </c>
      <c r="R18" s="137">
        <v>4</v>
      </c>
      <c r="S18" s="137">
        <v>3</v>
      </c>
      <c r="T18" s="137">
        <v>8</v>
      </c>
    </row>
    <row r="19" spans="1:20" ht="15" customHeight="1" x14ac:dyDescent="0.2">
      <c r="A19" s="32" t="s">
        <v>233</v>
      </c>
      <c r="B19" s="137">
        <v>40</v>
      </c>
      <c r="C19" s="137">
        <v>70</v>
      </c>
      <c r="D19" s="137">
        <v>507</v>
      </c>
      <c r="E19" s="137">
        <v>467</v>
      </c>
      <c r="F19" s="137"/>
      <c r="G19" s="137">
        <v>1</v>
      </c>
      <c r="H19" s="137">
        <v>34</v>
      </c>
      <c r="I19" s="137">
        <v>105</v>
      </c>
      <c r="J19" s="137">
        <v>170</v>
      </c>
      <c r="K19" s="137"/>
      <c r="L19" s="137">
        <v>28</v>
      </c>
      <c r="M19" s="137">
        <v>33</v>
      </c>
      <c r="N19" s="137">
        <v>95</v>
      </c>
      <c r="O19" s="137">
        <v>87</v>
      </c>
      <c r="P19" s="137"/>
      <c r="Q19" s="137">
        <v>8</v>
      </c>
      <c r="R19" s="137">
        <v>19</v>
      </c>
      <c r="S19" s="137">
        <v>77</v>
      </c>
      <c r="T19" s="137">
        <v>77</v>
      </c>
    </row>
    <row r="20" spans="1:20" ht="15" customHeight="1" x14ac:dyDescent="0.2">
      <c r="A20" s="32" t="s">
        <v>234</v>
      </c>
      <c r="B20" s="137">
        <v>19</v>
      </c>
      <c r="C20" s="137">
        <v>24</v>
      </c>
      <c r="D20" s="137">
        <v>146</v>
      </c>
      <c r="E20" s="137">
        <v>262</v>
      </c>
      <c r="F20" s="137"/>
      <c r="G20" s="137">
        <v>0</v>
      </c>
      <c r="H20" s="137">
        <v>15</v>
      </c>
      <c r="I20" s="137">
        <v>88</v>
      </c>
      <c r="J20" s="137">
        <v>110</v>
      </c>
      <c r="K20" s="137"/>
      <c r="L20" s="137">
        <v>9</v>
      </c>
      <c r="M20" s="137">
        <v>17</v>
      </c>
      <c r="N20" s="137">
        <v>51</v>
      </c>
      <c r="O20" s="137">
        <v>37</v>
      </c>
      <c r="P20" s="137"/>
      <c r="Q20" s="137">
        <v>4</v>
      </c>
      <c r="R20" s="137">
        <v>21</v>
      </c>
      <c r="S20" s="137">
        <v>28</v>
      </c>
      <c r="T20" s="137">
        <v>24</v>
      </c>
    </row>
    <row r="21" spans="1:20" ht="15" customHeight="1" x14ac:dyDescent="0.2">
      <c r="A21" s="32" t="s">
        <v>235</v>
      </c>
      <c r="B21" s="137">
        <v>15</v>
      </c>
      <c r="C21" s="137">
        <v>36</v>
      </c>
      <c r="D21" s="137">
        <v>289</v>
      </c>
      <c r="E21" s="137">
        <v>662</v>
      </c>
      <c r="F21" s="137"/>
      <c r="G21" s="137">
        <v>0</v>
      </c>
      <c r="H21" s="137">
        <v>27</v>
      </c>
      <c r="I21" s="137">
        <v>130</v>
      </c>
      <c r="J21" s="137">
        <v>237</v>
      </c>
      <c r="K21" s="137"/>
      <c r="L21" s="137">
        <v>10</v>
      </c>
      <c r="M21" s="137">
        <v>36</v>
      </c>
      <c r="N21" s="137">
        <v>56</v>
      </c>
      <c r="O21" s="137">
        <v>79</v>
      </c>
      <c r="P21" s="137"/>
      <c r="Q21" s="137">
        <v>5</v>
      </c>
      <c r="R21" s="137">
        <v>14</v>
      </c>
      <c r="S21" s="137">
        <v>50</v>
      </c>
      <c r="T21" s="137">
        <v>49</v>
      </c>
    </row>
    <row r="22" spans="1:20" ht="15" customHeight="1" x14ac:dyDescent="0.2">
      <c r="A22" s="32" t="s">
        <v>236</v>
      </c>
      <c r="B22" s="137">
        <v>4</v>
      </c>
      <c r="C22" s="137">
        <v>12</v>
      </c>
      <c r="D22" s="137">
        <v>78</v>
      </c>
      <c r="E22" s="137">
        <v>81</v>
      </c>
      <c r="F22" s="137"/>
      <c r="G22" s="137">
        <v>0</v>
      </c>
      <c r="H22" s="137">
        <v>5</v>
      </c>
      <c r="I22" s="137">
        <v>8</v>
      </c>
      <c r="J22" s="137">
        <v>9</v>
      </c>
      <c r="K22" s="137"/>
      <c r="L22" s="137">
        <v>3</v>
      </c>
      <c r="M22" s="137">
        <v>6</v>
      </c>
      <c r="N22" s="137">
        <v>12</v>
      </c>
      <c r="O22" s="137">
        <v>6</v>
      </c>
      <c r="P22" s="137"/>
      <c r="Q22" s="137">
        <v>2</v>
      </c>
      <c r="R22" s="137">
        <v>1</v>
      </c>
      <c r="S22" s="137">
        <v>10</v>
      </c>
      <c r="T22" s="137">
        <v>12</v>
      </c>
    </row>
    <row r="23" spans="1:20" ht="15" customHeight="1" x14ac:dyDescent="0.2">
      <c r="A23" s="32" t="s">
        <v>237</v>
      </c>
      <c r="B23" s="137">
        <v>41</v>
      </c>
      <c r="C23" s="137">
        <v>42</v>
      </c>
      <c r="D23" s="137">
        <v>524</v>
      </c>
      <c r="E23" s="137">
        <v>747</v>
      </c>
      <c r="F23" s="137"/>
      <c r="G23" s="137">
        <v>48</v>
      </c>
      <c r="H23" s="137">
        <v>28</v>
      </c>
      <c r="I23" s="137">
        <v>162</v>
      </c>
      <c r="J23" s="137">
        <v>179</v>
      </c>
      <c r="K23" s="137"/>
      <c r="L23" s="137">
        <v>10</v>
      </c>
      <c r="M23" s="137">
        <v>31</v>
      </c>
      <c r="N23" s="137">
        <v>62</v>
      </c>
      <c r="O23" s="137">
        <v>98</v>
      </c>
      <c r="P23" s="137"/>
      <c r="Q23" s="137">
        <v>13</v>
      </c>
      <c r="R23" s="137">
        <v>11</v>
      </c>
      <c r="S23" s="137">
        <v>53</v>
      </c>
      <c r="T23" s="137">
        <v>92</v>
      </c>
    </row>
    <row r="24" spans="1:20" ht="15" customHeight="1" x14ac:dyDescent="0.2">
      <c r="A24" s="32" t="s">
        <v>238</v>
      </c>
      <c r="B24" s="137">
        <v>7</v>
      </c>
      <c r="C24" s="137">
        <v>14</v>
      </c>
      <c r="D24" s="137">
        <v>104</v>
      </c>
      <c r="E24" s="137">
        <v>142</v>
      </c>
      <c r="F24" s="137"/>
      <c r="G24" s="137">
        <v>0</v>
      </c>
      <c r="H24" s="137">
        <v>11</v>
      </c>
      <c r="I24" s="137">
        <v>39</v>
      </c>
      <c r="J24" s="137">
        <v>54</v>
      </c>
      <c r="K24" s="137"/>
      <c r="L24" s="137">
        <v>6</v>
      </c>
      <c r="M24" s="137">
        <v>14</v>
      </c>
      <c r="N24" s="137">
        <v>17</v>
      </c>
      <c r="O24" s="137">
        <v>20</v>
      </c>
      <c r="P24" s="137"/>
      <c r="Q24" s="137">
        <v>0</v>
      </c>
      <c r="R24" s="137">
        <v>6</v>
      </c>
      <c r="S24" s="137">
        <v>7</v>
      </c>
      <c r="T24" s="137">
        <v>16</v>
      </c>
    </row>
    <row r="25" spans="1:20" ht="15" customHeight="1" x14ac:dyDescent="0.2">
      <c r="A25" s="32" t="s">
        <v>239</v>
      </c>
      <c r="B25" s="137">
        <v>21</v>
      </c>
      <c r="C25" s="137">
        <v>45</v>
      </c>
      <c r="D25" s="137">
        <v>358</v>
      </c>
      <c r="E25" s="137">
        <v>375</v>
      </c>
      <c r="F25" s="137"/>
      <c r="G25" s="137">
        <v>0</v>
      </c>
      <c r="H25" s="137">
        <v>40</v>
      </c>
      <c r="I25" s="137">
        <v>105</v>
      </c>
      <c r="J25" s="137">
        <v>229</v>
      </c>
      <c r="K25" s="137"/>
      <c r="L25" s="137">
        <v>6</v>
      </c>
      <c r="M25" s="137">
        <v>32</v>
      </c>
      <c r="N25" s="137">
        <v>113</v>
      </c>
      <c r="O25" s="137">
        <v>51</v>
      </c>
      <c r="P25" s="137"/>
      <c r="Q25" s="137">
        <v>3</v>
      </c>
      <c r="R25" s="137">
        <v>14</v>
      </c>
      <c r="S25" s="137">
        <v>80</v>
      </c>
      <c r="T25" s="137">
        <v>83</v>
      </c>
    </row>
    <row r="26" spans="1:20" ht="15" customHeight="1" x14ac:dyDescent="0.2">
      <c r="A26" s="32" t="s">
        <v>240</v>
      </c>
      <c r="B26" s="137">
        <v>3</v>
      </c>
      <c r="C26" s="137">
        <v>25</v>
      </c>
      <c r="D26" s="137">
        <v>138</v>
      </c>
      <c r="E26" s="137">
        <v>134</v>
      </c>
      <c r="F26" s="137"/>
      <c r="G26" s="137">
        <v>0</v>
      </c>
      <c r="H26" s="137">
        <v>7</v>
      </c>
      <c r="I26" s="137">
        <v>15</v>
      </c>
      <c r="J26" s="137">
        <v>24</v>
      </c>
      <c r="K26" s="137"/>
      <c r="L26" s="137">
        <v>4</v>
      </c>
      <c r="M26" s="137">
        <v>11</v>
      </c>
      <c r="N26" s="137">
        <v>17</v>
      </c>
      <c r="O26" s="137">
        <v>12</v>
      </c>
      <c r="P26" s="137"/>
      <c r="Q26" s="137">
        <v>1</v>
      </c>
      <c r="R26" s="137">
        <v>3</v>
      </c>
      <c r="S26" s="137">
        <v>5</v>
      </c>
      <c r="T26" s="137">
        <v>10</v>
      </c>
    </row>
    <row r="27" spans="1:20" ht="15" customHeight="1" x14ac:dyDescent="0.2">
      <c r="A27" s="32" t="s">
        <v>241</v>
      </c>
      <c r="B27" s="137">
        <v>8</v>
      </c>
      <c r="C27" s="137">
        <v>15</v>
      </c>
      <c r="D27" s="137">
        <v>182</v>
      </c>
      <c r="E27" s="137">
        <v>176</v>
      </c>
      <c r="F27" s="137"/>
      <c r="G27" s="137">
        <v>0</v>
      </c>
      <c r="H27" s="137">
        <v>8</v>
      </c>
      <c r="I27" s="137">
        <v>28</v>
      </c>
      <c r="J27" s="137">
        <v>22</v>
      </c>
      <c r="K27" s="137"/>
      <c r="L27" s="137">
        <v>2</v>
      </c>
      <c r="M27" s="137">
        <v>3</v>
      </c>
      <c r="N27" s="137">
        <v>18</v>
      </c>
      <c r="O27" s="137">
        <v>10</v>
      </c>
      <c r="P27" s="137"/>
      <c r="Q27" s="137">
        <v>0</v>
      </c>
      <c r="R27" s="137">
        <v>6</v>
      </c>
      <c r="S27" s="137">
        <v>11</v>
      </c>
      <c r="T27" s="137">
        <v>4</v>
      </c>
    </row>
    <row r="28" spans="1:20" ht="15" customHeight="1" x14ac:dyDescent="0.2">
      <c r="A28" s="32" t="s">
        <v>242</v>
      </c>
      <c r="B28" s="137">
        <v>2</v>
      </c>
      <c r="C28" s="137">
        <v>16</v>
      </c>
      <c r="D28" s="137">
        <v>89</v>
      </c>
      <c r="E28" s="137">
        <v>109</v>
      </c>
      <c r="F28" s="137"/>
      <c r="G28" s="137">
        <v>0</v>
      </c>
      <c r="H28" s="137">
        <v>3</v>
      </c>
      <c r="I28" s="137">
        <v>9</v>
      </c>
      <c r="J28" s="137">
        <v>17</v>
      </c>
      <c r="K28" s="137"/>
      <c r="L28" s="137">
        <v>1</v>
      </c>
      <c r="M28" s="137">
        <v>4</v>
      </c>
      <c r="N28" s="137">
        <v>7</v>
      </c>
      <c r="O28" s="137">
        <v>5</v>
      </c>
      <c r="P28" s="137"/>
      <c r="Q28" s="137">
        <v>0</v>
      </c>
      <c r="R28" s="137">
        <v>5</v>
      </c>
      <c r="S28" s="137">
        <v>4</v>
      </c>
      <c r="T28" s="137">
        <v>10</v>
      </c>
    </row>
    <row r="29" spans="1:20" ht="15" customHeight="1" x14ac:dyDescent="0.2">
      <c r="A29" s="32" t="s">
        <v>243</v>
      </c>
      <c r="B29" s="137">
        <v>6</v>
      </c>
      <c r="C29" s="137">
        <v>22</v>
      </c>
      <c r="D29" s="137">
        <v>207</v>
      </c>
      <c r="E29" s="137">
        <v>133</v>
      </c>
      <c r="F29" s="137"/>
      <c r="G29" s="137">
        <v>0</v>
      </c>
      <c r="H29" s="137">
        <v>15</v>
      </c>
      <c r="I29" s="137">
        <v>61</v>
      </c>
      <c r="J29" s="137">
        <v>23</v>
      </c>
      <c r="K29" s="137"/>
      <c r="L29" s="137">
        <v>2</v>
      </c>
      <c r="M29" s="137">
        <v>2</v>
      </c>
      <c r="N29" s="137">
        <v>15</v>
      </c>
      <c r="O29" s="137">
        <v>8</v>
      </c>
      <c r="P29" s="137"/>
      <c r="Q29" s="137">
        <v>0</v>
      </c>
      <c r="R29" s="137">
        <v>1</v>
      </c>
      <c r="S29" s="137">
        <v>5</v>
      </c>
      <c r="T29" s="137">
        <v>14</v>
      </c>
    </row>
    <row r="30" spans="1:20" ht="15" customHeight="1" x14ac:dyDescent="0.2">
      <c r="A30" s="32" t="s">
        <v>244</v>
      </c>
      <c r="B30" s="137">
        <v>1</v>
      </c>
      <c r="C30" s="137">
        <v>12</v>
      </c>
      <c r="D30" s="137">
        <v>134</v>
      </c>
      <c r="E30" s="137">
        <v>79</v>
      </c>
      <c r="F30" s="137"/>
      <c r="G30" s="137">
        <v>0</v>
      </c>
      <c r="H30" s="137">
        <v>19</v>
      </c>
      <c r="I30" s="137">
        <v>106</v>
      </c>
      <c r="J30" s="137">
        <v>23</v>
      </c>
      <c r="K30" s="137"/>
      <c r="L30" s="137">
        <v>1</v>
      </c>
      <c r="M30" s="137">
        <v>5</v>
      </c>
      <c r="N30" s="137">
        <v>9</v>
      </c>
      <c r="O30" s="137">
        <v>8</v>
      </c>
      <c r="P30" s="137"/>
      <c r="Q30" s="137">
        <v>0</v>
      </c>
      <c r="R30" s="137">
        <v>5</v>
      </c>
      <c r="S30" s="137">
        <v>7</v>
      </c>
      <c r="T30" s="137">
        <v>3</v>
      </c>
    </row>
    <row r="31" spans="1:20" ht="15" customHeight="1" x14ac:dyDescent="0.2">
      <c r="A31" s="32" t="s">
        <v>245</v>
      </c>
      <c r="B31" s="137">
        <v>22</v>
      </c>
      <c r="C31" s="137">
        <v>29</v>
      </c>
      <c r="D31" s="137">
        <v>89</v>
      </c>
      <c r="E31" s="137">
        <v>118</v>
      </c>
      <c r="F31" s="137"/>
      <c r="G31" s="137">
        <v>0</v>
      </c>
      <c r="H31" s="137">
        <v>21</v>
      </c>
      <c r="I31" s="137">
        <v>9</v>
      </c>
      <c r="J31" s="137">
        <v>21</v>
      </c>
      <c r="K31" s="137"/>
      <c r="L31" s="137">
        <v>10</v>
      </c>
      <c r="M31" s="137">
        <v>7</v>
      </c>
      <c r="N31" s="137">
        <v>38</v>
      </c>
      <c r="O31" s="137">
        <v>27</v>
      </c>
      <c r="P31" s="137"/>
      <c r="Q31" s="137">
        <v>3</v>
      </c>
      <c r="R31" s="137">
        <v>6</v>
      </c>
      <c r="S31" s="137">
        <v>17</v>
      </c>
      <c r="T31" s="137">
        <v>23</v>
      </c>
    </row>
    <row r="32" spans="1:20" ht="15" customHeight="1" x14ac:dyDescent="0.2">
      <c r="A32" s="32" t="s">
        <v>246</v>
      </c>
      <c r="B32" s="137">
        <v>14</v>
      </c>
      <c r="C32" s="137">
        <v>50</v>
      </c>
      <c r="D32" s="137">
        <v>183</v>
      </c>
      <c r="E32" s="137">
        <v>231</v>
      </c>
      <c r="F32" s="137"/>
      <c r="G32" s="137">
        <v>2</v>
      </c>
      <c r="H32" s="137">
        <v>16</v>
      </c>
      <c r="I32" s="137">
        <v>44</v>
      </c>
      <c r="J32" s="137">
        <v>38</v>
      </c>
      <c r="K32" s="137"/>
      <c r="L32" s="137">
        <v>12</v>
      </c>
      <c r="M32" s="137">
        <v>13</v>
      </c>
      <c r="N32" s="137">
        <v>22</v>
      </c>
      <c r="O32" s="137">
        <v>43</v>
      </c>
      <c r="P32" s="137"/>
      <c r="Q32" s="137">
        <v>1</v>
      </c>
      <c r="R32" s="137">
        <v>7</v>
      </c>
      <c r="S32" s="137">
        <v>14</v>
      </c>
      <c r="T32" s="137">
        <v>25</v>
      </c>
    </row>
    <row r="33" spans="1:35" ht="15" customHeight="1" x14ac:dyDescent="0.2">
      <c r="A33" s="32" t="s">
        <v>247</v>
      </c>
      <c r="B33" s="137">
        <v>4</v>
      </c>
      <c r="C33" s="137">
        <v>3</v>
      </c>
      <c r="D33" s="137">
        <v>46</v>
      </c>
      <c r="E33" s="137">
        <v>81</v>
      </c>
      <c r="F33" s="137"/>
      <c r="G33" s="137">
        <v>0</v>
      </c>
      <c r="H33" s="137">
        <v>1</v>
      </c>
      <c r="I33" s="137">
        <v>6</v>
      </c>
      <c r="J33" s="137">
        <v>3</v>
      </c>
      <c r="K33" s="137"/>
      <c r="L33" s="137">
        <v>2</v>
      </c>
      <c r="M33" s="137">
        <v>0</v>
      </c>
      <c r="N33" s="137">
        <v>11</v>
      </c>
      <c r="O33" s="137">
        <v>7</v>
      </c>
      <c r="P33" s="137"/>
      <c r="Q33" s="137">
        <v>0</v>
      </c>
      <c r="R33" s="137">
        <v>0</v>
      </c>
      <c r="S33" s="137">
        <v>0</v>
      </c>
      <c r="T33" s="137">
        <v>8</v>
      </c>
    </row>
    <row r="34" spans="1:35" ht="15" customHeight="1" x14ac:dyDescent="0.2">
      <c r="A34" s="32" t="s">
        <v>248</v>
      </c>
      <c r="B34" s="137">
        <v>7</v>
      </c>
      <c r="C34" s="137">
        <v>13</v>
      </c>
      <c r="D34" s="137">
        <v>90</v>
      </c>
      <c r="E34" s="137">
        <v>113</v>
      </c>
      <c r="F34" s="137"/>
      <c r="G34" s="137">
        <v>0</v>
      </c>
      <c r="H34" s="137">
        <v>9</v>
      </c>
      <c r="I34" s="137">
        <v>35</v>
      </c>
      <c r="J34" s="137">
        <v>16</v>
      </c>
      <c r="K34" s="137"/>
      <c r="L34" s="137">
        <v>4</v>
      </c>
      <c r="M34" s="137">
        <v>7</v>
      </c>
      <c r="N34" s="137">
        <v>19</v>
      </c>
      <c r="O34" s="137">
        <v>14</v>
      </c>
      <c r="P34" s="137"/>
      <c r="Q34" s="137">
        <v>0</v>
      </c>
      <c r="R34" s="137">
        <v>7</v>
      </c>
      <c r="S34" s="137">
        <v>8</v>
      </c>
      <c r="T34" s="137">
        <v>3</v>
      </c>
    </row>
    <row r="35" spans="1:35" ht="15" customHeight="1" x14ac:dyDescent="0.2">
      <c r="A35" s="32" t="s">
        <v>249</v>
      </c>
      <c r="B35" s="137">
        <v>0</v>
      </c>
      <c r="C35" s="137">
        <v>4</v>
      </c>
      <c r="D35" s="137">
        <v>9</v>
      </c>
      <c r="E35" s="137">
        <v>26</v>
      </c>
      <c r="F35" s="137"/>
      <c r="G35" s="137">
        <v>0</v>
      </c>
      <c r="H35" s="137">
        <v>0</v>
      </c>
      <c r="I35" s="137">
        <v>2</v>
      </c>
      <c r="J35" s="137">
        <v>5</v>
      </c>
      <c r="K35" s="137"/>
      <c r="L35" s="137">
        <v>0</v>
      </c>
      <c r="M35" s="137">
        <v>2</v>
      </c>
      <c r="N35" s="137">
        <v>5</v>
      </c>
      <c r="O35" s="137">
        <v>0</v>
      </c>
      <c r="P35" s="137"/>
      <c r="Q35" s="137">
        <v>1</v>
      </c>
      <c r="R35" s="137">
        <v>1</v>
      </c>
      <c r="S35" s="137">
        <v>5</v>
      </c>
      <c r="T35" s="137">
        <v>3</v>
      </c>
    </row>
    <row r="36" spans="1:35" ht="15" customHeight="1" x14ac:dyDescent="0.2">
      <c r="A36" s="32" t="s">
        <v>250</v>
      </c>
      <c r="B36" s="137">
        <v>7</v>
      </c>
      <c r="C36" s="137">
        <v>36</v>
      </c>
      <c r="D36" s="137">
        <v>293</v>
      </c>
      <c r="E36" s="137">
        <v>292</v>
      </c>
      <c r="F36" s="137"/>
      <c r="G36" s="137">
        <v>0</v>
      </c>
      <c r="H36" s="137">
        <v>12</v>
      </c>
      <c r="I36" s="137">
        <v>60</v>
      </c>
      <c r="J36" s="137">
        <v>31</v>
      </c>
      <c r="K36" s="137"/>
      <c r="L36" s="137">
        <v>6</v>
      </c>
      <c r="M36" s="137">
        <v>14</v>
      </c>
      <c r="N36" s="137">
        <v>15</v>
      </c>
      <c r="O36" s="137">
        <v>15</v>
      </c>
      <c r="P36" s="137"/>
      <c r="Q36" s="137">
        <v>3</v>
      </c>
      <c r="R36" s="137">
        <v>14</v>
      </c>
      <c r="S36" s="137">
        <v>14</v>
      </c>
      <c r="T36" s="137">
        <v>12</v>
      </c>
    </row>
    <row r="37" spans="1:35" ht="15" customHeight="1" x14ac:dyDescent="0.2">
      <c r="A37" s="32" t="s">
        <v>251</v>
      </c>
      <c r="B37" s="137">
        <v>22</v>
      </c>
      <c r="C37" s="137">
        <v>43</v>
      </c>
      <c r="D37" s="137">
        <v>207</v>
      </c>
      <c r="E37" s="137">
        <v>218</v>
      </c>
      <c r="F37" s="137"/>
      <c r="G37" s="137">
        <v>0</v>
      </c>
      <c r="H37" s="137">
        <v>25</v>
      </c>
      <c r="I37" s="137">
        <v>40</v>
      </c>
      <c r="J37" s="137">
        <v>37</v>
      </c>
      <c r="K37" s="137"/>
      <c r="L37" s="137">
        <v>9</v>
      </c>
      <c r="M37" s="137">
        <v>22</v>
      </c>
      <c r="N37" s="137">
        <v>31</v>
      </c>
      <c r="O37" s="137">
        <v>45</v>
      </c>
      <c r="P37" s="137"/>
      <c r="Q37" s="137">
        <v>0</v>
      </c>
      <c r="R37" s="137">
        <v>23</v>
      </c>
      <c r="S37" s="137">
        <v>37</v>
      </c>
      <c r="T37" s="137">
        <v>33</v>
      </c>
    </row>
    <row r="38" spans="1:35" ht="15" customHeight="1" thickBot="1" x14ac:dyDescent="0.25">
      <c r="A38" s="183" t="s">
        <v>252</v>
      </c>
      <c r="B38" s="233">
        <v>2</v>
      </c>
      <c r="C38" s="233">
        <v>5</v>
      </c>
      <c r="D38" s="233">
        <v>40</v>
      </c>
      <c r="E38" s="233">
        <v>43</v>
      </c>
      <c r="F38" s="233"/>
      <c r="G38" s="233">
        <v>0</v>
      </c>
      <c r="H38" s="233">
        <v>5</v>
      </c>
      <c r="I38" s="233">
        <v>6</v>
      </c>
      <c r="J38" s="233">
        <v>1</v>
      </c>
      <c r="K38" s="233"/>
      <c r="L38" s="233">
        <v>4</v>
      </c>
      <c r="M38" s="233">
        <v>0</v>
      </c>
      <c r="N38" s="233">
        <v>1</v>
      </c>
      <c r="O38" s="233">
        <v>1</v>
      </c>
      <c r="P38" s="233"/>
      <c r="Q38" s="233">
        <v>0</v>
      </c>
      <c r="R38" s="233">
        <v>2</v>
      </c>
      <c r="S38" s="233">
        <v>1</v>
      </c>
      <c r="T38" s="233">
        <v>0</v>
      </c>
    </row>
    <row r="39" spans="1:35" ht="15" customHeight="1" x14ac:dyDescent="0.2">
      <c r="A39" s="71" t="s">
        <v>494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21"/>
      <c r="AE39" s="21"/>
      <c r="AF39" s="21"/>
      <c r="AG39" s="21"/>
      <c r="AH39" s="21"/>
      <c r="AI39" s="21"/>
    </row>
    <row r="40" spans="1:35" ht="15" customHeight="1" x14ac:dyDescent="0.2">
      <c r="A40" s="72" t="s">
        <v>213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1"/>
      <c r="V40" s="16"/>
    </row>
    <row r="41" spans="1:35" ht="15" customHeight="1" x14ac:dyDescent="0.2">
      <c r="A41" s="329"/>
      <c r="B41" s="329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22"/>
      <c r="S41" s="22"/>
      <c r="T41" s="22"/>
    </row>
  </sheetData>
  <mergeCells count="3">
    <mergeCell ref="A41:Q41"/>
    <mergeCell ref="A7:A9"/>
    <mergeCell ref="V2:V3"/>
  </mergeCells>
  <hyperlinks>
    <hyperlink ref="V2" location="INDICE!A1" display="INDICE" xr:uid="{00000000-0004-0000-4100-000000000000}"/>
    <hyperlink ref="V2:V3" location="Contenido!A1" display="Contenido" xr:uid="{F81C55BD-D74D-487A-B678-818016D09945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8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89096-FE6A-411F-8022-27BAC75EB6CA}">
  <sheetPr codeName="Hoja87">
    <tabColor rgb="FFF2DAB1"/>
    <pageSetUpPr fitToPage="1"/>
  </sheetPr>
  <dimension ref="A1:S24"/>
  <sheetViews>
    <sheetView showGridLines="0" zoomScaleNormal="100" zoomScaleSheetLayoutView="100" workbookViewId="0"/>
  </sheetViews>
  <sheetFormatPr baseColWidth="10" defaultColWidth="11.42578125" defaultRowHeight="15" customHeight="1" x14ac:dyDescent="0.2"/>
  <cols>
    <col min="1" max="1" width="31.140625" style="1" customWidth="1"/>
    <col min="2" max="4" width="6.5703125" style="1" customWidth="1"/>
    <col min="5" max="5" width="2" style="1" customWidth="1"/>
    <col min="6" max="8" width="6.5703125" style="1" customWidth="1"/>
    <col min="9" max="9" width="1.140625" style="1" customWidth="1"/>
    <col min="10" max="10" width="6.5703125" style="1" customWidth="1"/>
    <col min="11" max="12" width="6.5703125" style="2" customWidth="1"/>
    <col min="13" max="13" width="1.140625" style="1" customWidth="1"/>
    <col min="14" max="16" width="6.5703125" style="1" customWidth="1"/>
    <col min="17" max="17" width="11.42578125" style="2"/>
    <col min="18" max="16384" width="11.42578125" style="13"/>
  </cols>
  <sheetData>
    <row r="1" spans="1:19" s="60" customFormat="1" ht="15" customHeight="1" x14ac:dyDescent="0.25">
      <c r="A1" s="201" t="s">
        <v>526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59"/>
      <c r="R1" s="59"/>
      <c r="S1" s="59"/>
    </row>
    <row r="2" spans="1:19" s="60" customFormat="1" ht="15" customHeight="1" x14ac:dyDescent="0.25">
      <c r="A2" s="239" t="s">
        <v>527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59"/>
      <c r="R2" s="317" t="s">
        <v>0</v>
      </c>
      <c r="S2" s="59"/>
    </row>
    <row r="3" spans="1:19" s="60" customFormat="1" ht="15" customHeight="1" x14ac:dyDescent="0.25">
      <c r="A3" s="201" t="s">
        <v>499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59"/>
      <c r="R3" s="317"/>
      <c r="S3" s="59"/>
    </row>
    <row r="4" spans="1:19" s="60" customFormat="1" ht="15" customHeight="1" x14ac:dyDescent="0.25">
      <c r="A4" s="201" t="s">
        <v>296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59"/>
      <c r="R4" s="59"/>
      <c r="S4" s="59"/>
    </row>
    <row r="5" spans="1:19" s="60" customFormat="1" ht="15" customHeight="1" x14ac:dyDescent="0.25">
      <c r="A5" s="201" t="s">
        <v>194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59"/>
      <c r="R5" s="59"/>
      <c r="S5" s="59"/>
    </row>
    <row r="6" spans="1:19" ht="15" customHeight="1" x14ac:dyDescent="0.2">
      <c r="A6" s="201" t="s">
        <v>528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</row>
    <row r="7" spans="1:19" ht="18" customHeight="1" x14ac:dyDescent="0.2">
      <c r="A7" s="311" t="s">
        <v>196</v>
      </c>
      <c r="B7" s="326" t="s">
        <v>500</v>
      </c>
      <c r="C7" s="326"/>
      <c r="D7" s="326"/>
      <c r="E7" s="97"/>
      <c r="F7" s="236" t="s">
        <v>501</v>
      </c>
      <c r="G7" s="236"/>
      <c r="H7" s="236"/>
      <c r="I7" s="236"/>
      <c r="J7" s="236"/>
      <c r="K7" s="236"/>
      <c r="L7" s="236"/>
      <c r="M7" s="236"/>
      <c r="N7" s="236"/>
      <c r="O7" s="236"/>
      <c r="P7" s="236"/>
    </row>
    <row r="8" spans="1:19" ht="18" customHeight="1" x14ac:dyDescent="0.2">
      <c r="A8" s="311"/>
      <c r="B8" s="327"/>
      <c r="C8" s="327"/>
      <c r="D8" s="327"/>
      <c r="E8" s="102"/>
      <c r="F8" s="236">
        <v>2020</v>
      </c>
      <c r="G8" s="236"/>
      <c r="H8" s="236"/>
      <c r="I8" s="103"/>
      <c r="J8" s="236">
        <v>2021</v>
      </c>
      <c r="K8" s="236"/>
      <c r="L8" s="236"/>
      <c r="M8" s="103"/>
      <c r="N8" s="236">
        <v>2022</v>
      </c>
      <c r="O8" s="236"/>
      <c r="P8" s="236"/>
    </row>
    <row r="9" spans="1:19" ht="27" customHeight="1" x14ac:dyDescent="0.2">
      <c r="A9" s="311"/>
      <c r="B9" s="82">
        <v>2020</v>
      </c>
      <c r="C9" s="82">
        <v>2021</v>
      </c>
      <c r="D9" s="82">
        <v>2022</v>
      </c>
      <c r="E9" s="82"/>
      <c r="F9" s="104" t="s">
        <v>35</v>
      </c>
      <c r="G9" s="105" t="s">
        <v>502</v>
      </c>
      <c r="H9" s="105" t="s">
        <v>503</v>
      </c>
      <c r="I9" s="106"/>
      <c r="J9" s="104" t="s">
        <v>35</v>
      </c>
      <c r="K9" s="105" t="s">
        <v>502</v>
      </c>
      <c r="L9" s="105" t="s">
        <v>503</v>
      </c>
      <c r="M9" s="106"/>
      <c r="N9" s="104" t="s">
        <v>35</v>
      </c>
      <c r="O9" s="105" t="s">
        <v>502</v>
      </c>
      <c r="P9" s="105" t="s">
        <v>503</v>
      </c>
    </row>
    <row r="10" spans="1:19" ht="7.5" customHeight="1" x14ac:dyDescent="0.2">
      <c r="A10" s="67"/>
      <c r="B10" s="69"/>
      <c r="C10" s="69"/>
      <c r="D10" s="69"/>
      <c r="E10" s="69"/>
      <c r="F10" s="2"/>
      <c r="G10" s="13"/>
      <c r="H10" s="13"/>
      <c r="I10" s="69"/>
      <c r="J10" s="13"/>
      <c r="K10" s="13"/>
      <c r="L10" s="13"/>
      <c r="M10" s="69"/>
      <c r="N10" s="2"/>
      <c r="O10" s="13"/>
      <c r="P10" s="13"/>
      <c r="Q10" s="13"/>
    </row>
    <row r="11" spans="1:19" ht="15" customHeight="1" x14ac:dyDescent="0.2">
      <c r="A11" s="19" t="s">
        <v>310</v>
      </c>
      <c r="B11" s="141">
        <f>SUM(B12:B20)</f>
        <v>8</v>
      </c>
      <c r="C11" s="141">
        <f>SUM(C12:C20)</f>
        <v>53</v>
      </c>
      <c r="D11" s="141">
        <f t="shared" ref="D11" si="0">SUM(D12:D20)</f>
        <v>135</v>
      </c>
      <c r="E11" s="141"/>
      <c r="F11" s="141">
        <f>SUM(F12:F20)</f>
        <v>9</v>
      </c>
      <c r="G11" s="141">
        <f>SUM(G12:G20)</f>
        <v>3</v>
      </c>
      <c r="H11" s="141">
        <f>SUM(H12:H20)</f>
        <v>6</v>
      </c>
      <c r="I11" s="142"/>
      <c r="J11" s="141">
        <f>SUM(J12:J20)</f>
        <v>69</v>
      </c>
      <c r="K11" s="141">
        <f>SUM(K12:K20)</f>
        <v>24</v>
      </c>
      <c r="L11" s="141">
        <f>SUM(L12:L20)</f>
        <v>45</v>
      </c>
      <c r="M11" s="142"/>
      <c r="N11" s="141">
        <f>SUM(N12:N20)</f>
        <v>165</v>
      </c>
      <c r="O11" s="141">
        <f>SUM(O12:O20)</f>
        <v>80</v>
      </c>
      <c r="P11" s="141">
        <f>SUM(P12:P20)</f>
        <v>85</v>
      </c>
    </row>
    <row r="12" spans="1:19" ht="15" customHeight="1" x14ac:dyDescent="0.2">
      <c r="A12" s="187" t="s">
        <v>200</v>
      </c>
      <c r="B12" s="137">
        <v>0</v>
      </c>
      <c r="C12" s="137">
        <v>1</v>
      </c>
      <c r="D12" s="137">
        <v>0</v>
      </c>
      <c r="E12" s="137"/>
      <c r="F12" s="137">
        <v>0</v>
      </c>
      <c r="G12" s="137">
        <v>0</v>
      </c>
      <c r="H12" s="137">
        <v>0</v>
      </c>
      <c r="I12" s="142"/>
      <c r="J12" s="137">
        <v>1</v>
      </c>
      <c r="K12" s="137">
        <v>0</v>
      </c>
      <c r="L12" s="137">
        <v>1</v>
      </c>
      <c r="M12" s="142"/>
      <c r="N12" s="137">
        <v>0</v>
      </c>
      <c r="O12" s="137">
        <v>0</v>
      </c>
      <c r="P12" s="137">
        <v>0</v>
      </c>
    </row>
    <row r="13" spans="1:19" ht="15" customHeight="1" x14ac:dyDescent="0.2">
      <c r="A13" s="187" t="s">
        <v>311</v>
      </c>
      <c r="B13" s="137">
        <v>1</v>
      </c>
      <c r="C13" s="137">
        <v>10</v>
      </c>
      <c r="D13" s="137">
        <v>22</v>
      </c>
      <c r="E13" s="137"/>
      <c r="F13" s="137">
        <v>1</v>
      </c>
      <c r="G13" s="137">
        <v>0</v>
      </c>
      <c r="H13" s="137">
        <v>1</v>
      </c>
      <c r="I13" s="142"/>
      <c r="J13" s="137">
        <v>16</v>
      </c>
      <c r="K13" s="137">
        <v>8</v>
      </c>
      <c r="L13" s="137">
        <v>8</v>
      </c>
      <c r="M13" s="142"/>
      <c r="N13" s="137">
        <v>35</v>
      </c>
      <c r="O13" s="137">
        <v>19</v>
      </c>
      <c r="P13" s="137">
        <v>16</v>
      </c>
    </row>
    <row r="14" spans="1:19" ht="15" customHeight="1" x14ac:dyDescent="0.2">
      <c r="A14" s="187" t="s">
        <v>202</v>
      </c>
      <c r="B14" s="137">
        <v>0</v>
      </c>
      <c r="C14" s="137">
        <v>0</v>
      </c>
      <c r="D14" s="137">
        <v>0</v>
      </c>
      <c r="E14" s="137"/>
      <c r="F14" s="137">
        <v>0</v>
      </c>
      <c r="G14" s="137">
        <v>0</v>
      </c>
      <c r="H14" s="137">
        <v>0</v>
      </c>
      <c r="I14" s="142"/>
      <c r="J14" s="137">
        <v>0</v>
      </c>
      <c r="K14" s="137">
        <v>0</v>
      </c>
      <c r="L14" s="137">
        <v>0</v>
      </c>
      <c r="M14" s="142"/>
      <c r="N14" s="137">
        <v>0</v>
      </c>
      <c r="O14" s="137">
        <v>0</v>
      </c>
      <c r="P14" s="137">
        <v>0</v>
      </c>
    </row>
    <row r="15" spans="1:19" ht="15" customHeight="1" x14ac:dyDescent="0.2">
      <c r="A15" s="187" t="s">
        <v>312</v>
      </c>
      <c r="B15" s="137">
        <v>6</v>
      </c>
      <c r="C15" s="137">
        <v>39</v>
      </c>
      <c r="D15" s="137">
        <v>110</v>
      </c>
      <c r="E15" s="137"/>
      <c r="F15" s="137">
        <v>6</v>
      </c>
      <c r="G15" s="137">
        <v>3</v>
      </c>
      <c r="H15" s="137">
        <v>3</v>
      </c>
      <c r="I15" s="142"/>
      <c r="J15" s="137">
        <v>43</v>
      </c>
      <c r="K15" s="137">
        <v>9</v>
      </c>
      <c r="L15" s="137">
        <v>34</v>
      </c>
      <c r="M15" s="142"/>
      <c r="N15" s="137">
        <v>127</v>
      </c>
      <c r="O15" s="137">
        <v>61</v>
      </c>
      <c r="P15" s="137">
        <v>66</v>
      </c>
    </row>
    <row r="16" spans="1:19" ht="15" customHeight="1" x14ac:dyDescent="0.2">
      <c r="A16" s="187" t="s">
        <v>262</v>
      </c>
      <c r="B16" s="137">
        <v>0</v>
      </c>
      <c r="C16" s="137">
        <v>0</v>
      </c>
      <c r="D16" s="137">
        <v>0</v>
      </c>
      <c r="E16" s="137"/>
      <c r="F16" s="137">
        <v>0</v>
      </c>
      <c r="G16" s="137">
        <v>0</v>
      </c>
      <c r="H16" s="137">
        <v>0</v>
      </c>
      <c r="I16" s="142"/>
      <c r="J16" s="137">
        <v>0</v>
      </c>
      <c r="K16" s="137">
        <v>0</v>
      </c>
      <c r="L16" s="137">
        <v>0</v>
      </c>
      <c r="M16" s="142"/>
      <c r="N16" s="137">
        <v>0</v>
      </c>
      <c r="O16" s="137">
        <v>0</v>
      </c>
      <c r="P16" s="137">
        <v>0</v>
      </c>
    </row>
    <row r="17" spans="1:16" ht="15" customHeight="1" x14ac:dyDescent="0.2">
      <c r="A17" s="187" t="s">
        <v>205</v>
      </c>
      <c r="B17" s="137">
        <v>0</v>
      </c>
      <c r="C17" s="137">
        <v>0</v>
      </c>
      <c r="D17" s="137">
        <v>1</v>
      </c>
      <c r="E17" s="137"/>
      <c r="F17" s="137">
        <v>0</v>
      </c>
      <c r="G17" s="137">
        <v>0</v>
      </c>
      <c r="H17" s="137">
        <v>0</v>
      </c>
      <c r="I17" s="142"/>
      <c r="J17" s="137">
        <v>0</v>
      </c>
      <c r="K17" s="137">
        <v>0</v>
      </c>
      <c r="L17" s="137">
        <v>0</v>
      </c>
      <c r="M17" s="142"/>
      <c r="N17" s="137">
        <v>1</v>
      </c>
      <c r="O17" s="137">
        <v>0</v>
      </c>
      <c r="P17" s="137">
        <v>1</v>
      </c>
    </row>
    <row r="18" spans="1:16" ht="15" customHeight="1" x14ac:dyDescent="0.2">
      <c r="A18" s="187" t="s">
        <v>206</v>
      </c>
      <c r="B18" s="137">
        <v>1</v>
      </c>
      <c r="C18" s="137">
        <v>1</v>
      </c>
      <c r="D18" s="137">
        <v>2</v>
      </c>
      <c r="E18" s="137"/>
      <c r="F18" s="137">
        <v>2</v>
      </c>
      <c r="G18" s="137">
        <v>0</v>
      </c>
      <c r="H18" s="137">
        <v>2</v>
      </c>
      <c r="I18" s="142"/>
      <c r="J18" s="137">
        <v>7</v>
      </c>
      <c r="K18" s="137">
        <v>5</v>
      </c>
      <c r="L18" s="137">
        <v>2</v>
      </c>
      <c r="M18" s="142"/>
      <c r="N18" s="137">
        <v>2</v>
      </c>
      <c r="O18" s="137">
        <v>0</v>
      </c>
      <c r="P18" s="137">
        <v>2</v>
      </c>
    </row>
    <row r="19" spans="1:16" ht="15" customHeight="1" x14ac:dyDescent="0.2">
      <c r="A19" s="187" t="s">
        <v>313</v>
      </c>
      <c r="B19" s="137">
        <v>0</v>
      </c>
      <c r="C19" s="137">
        <v>1</v>
      </c>
      <c r="D19" s="137">
        <v>0</v>
      </c>
      <c r="E19" s="137"/>
      <c r="F19" s="137">
        <v>0</v>
      </c>
      <c r="G19" s="137">
        <v>0</v>
      </c>
      <c r="H19" s="137">
        <v>0</v>
      </c>
      <c r="I19" s="142"/>
      <c r="J19" s="137">
        <v>1</v>
      </c>
      <c r="K19" s="137">
        <v>1</v>
      </c>
      <c r="L19" s="137">
        <v>0</v>
      </c>
      <c r="M19" s="142"/>
      <c r="N19" s="137">
        <v>0</v>
      </c>
      <c r="O19" s="137">
        <v>0</v>
      </c>
      <c r="P19" s="137">
        <v>0</v>
      </c>
    </row>
    <row r="20" spans="1:16" ht="15" customHeight="1" thickBot="1" x14ac:dyDescent="0.25">
      <c r="A20" s="188" t="s">
        <v>211</v>
      </c>
      <c r="B20" s="233">
        <v>0</v>
      </c>
      <c r="C20" s="233">
        <v>1</v>
      </c>
      <c r="D20" s="233">
        <v>0</v>
      </c>
      <c r="E20" s="233"/>
      <c r="F20" s="233">
        <v>0</v>
      </c>
      <c r="G20" s="233">
        <v>0</v>
      </c>
      <c r="H20" s="233">
        <v>0</v>
      </c>
      <c r="I20" s="237"/>
      <c r="J20" s="233">
        <v>1</v>
      </c>
      <c r="K20" s="233">
        <v>1</v>
      </c>
      <c r="L20" s="233">
        <v>0</v>
      </c>
      <c r="M20" s="237"/>
      <c r="N20" s="233">
        <v>0</v>
      </c>
      <c r="O20" s="233">
        <v>0</v>
      </c>
      <c r="P20" s="233">
        <v>0</v>
      </c>
    </row>
    <row r="21" spans="1:16" ht="15" customHeight="1" x14ac:dyDescent="0.2">
      <c r="A21" s="44" t="s">
        <v>529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</row>
    <row r="22" spans="1:16" ht="15" customHeight="1" x14ac:dyDescent="0.2">
      <c r="A22" s="44" t="s">
        <v>314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</row>
    <row r="23" spans="1:16" ht="15" customHeight="1" x14ac:dyDescent="0.2">
      <c r="A23" s="44" t="s">
        <v>315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</row>
    <row r="24" spans="1:16" ht="15" customHeight="1" x14ac:dyDescent="0.2">
      <c r="A24" s="44" t="s">
        <v>253</v>
      </c>
    </row>
  </sheetData>
  <mergeCells count="3">
    <mergeCell ref="A7:A9"/>
    <mergeCell ref="B7:D8"/>
    <mergeCell ref="R2:R3"/>
  </mergeCells>
  <hyperlinks>
    <hyperlink ref="R2" location="INDICE!A1" display="INDICE" xr:uid="{6ED1B08D-9034-4265-9B66-CC93A2BC4BFE}"/>
    <hyperlink ref="R2:R3" location="Contenido!A1" display="Contenido" xr:uid="{CB81014F-A072-4ABD-AD8E-01C850ACE324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29728-6A9D-474A-80E9-0B9221319C00}">
  <sheetPr codeName="Hoja88">
    <tabColor rgb="FFF2DAB1"/>
    <pageSetUpPr fitToPage="1"/>
  </sheetPr>
  <dimension ref="A1:R46"/>
  <sheetViews>
    <sheetView showGridLines="0" zoomScaleNormal="100" zoomScaleSheetLayoutView="100" workbookViewId="0">
      <selection activeCell="R2" sqref="R2:R3"/>
    </sheetView>
  </sheetViews>
  <sheetFormatPr baseColWidth="10" defaultColWidth="11.42578125" defaultRowHeight="15" customHeight="1" x14ac:dyDescent="0.2"/>
  <cols>
    <col min="1" max="1" width="19.28515625" style="1" customWidth="1"/>
    <col min="2" max="4" width="6.5703125" style="1" customWidth="1"/>
    <col min="5" max="5" width="2" style="1" customWidth="1"/>
    <col min="6" max="8" width="6.5703125" style="1" customWidth="1"/>
    <col min="9" max="9" width="1.140625" style="1" customWidth="1"/>
    <col min="10" max="10" width="6.5703125" style="1" customWidth="1"/>
    <col min="11" max="12" width="6.5703125" style="2" customWidth="1"/>
    <col min="13" max="13" width="1.140625" style="1" customWidth="1"/>
    <col min="14" max="16" width="6.5703125" style="1" customWidth="1"/>
    <col min="17" max="17" width="11.42578125" style="2"/>
    <col min="18" max="16384" width="11.42578125" style="13"/>
  </cols>
  <sheetData>
    <row r="1" spans="1:18" s="60" customFormat="1" ht="15" customHeight="1" x14ac:dyDescent="0.25">
      <c r="A1" s="201" t="s">
        <v>530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59"/>
      <c r="R1" s="59"/>
    </row>
    <row r="2" spans="1:18" s="60" customFormat="1" ht="15" customHeight="1" x14ac:dyDescent="0.25">
      <c r="A2" s="239" t="s">
        <v>527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59"/>
      <c r="R2" s="317" t="s">
        <v>0</v>
      </c>
    </row>
    <row r="3" spans="1:18" s="60" customFormat="1" ht="15" customHeight="1" x14ac:dyDescent="0.25">
      <c r="A3" s="201" t="s">
        <v>499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59"/>
      <c r="R3" s="317"/>
    </row>
    <row r="4" spans="1:18" s="60" customFormat="1" ht="15" customHeight="1" x14ac:dyDescent="0.25">
      <c r="A4" s="201" t="s">
        <v>305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59"/>
      <c r="R4" s="59"/>
    </row>
    <row r="5" spans="1:18" s="60" customFormat="1" ht="15" customHeight="1" x14ac:dyDescent="0.25">
      <c r="A5" s="201" t="s">
        <v>194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59"/>
      <c r="R5" s="59"/>
    </row>
    <row r="6" spans="1:18" s="60" customFormat="1" ht="15" customHeight="1" x14ac:dyDescent="0.25">
      <c r="A6" s="201" t="s">
        <v>528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</row>
    <row r="7" spans="1:18" ht="18" customHeight="1" x14ac:dyDescent="0.2">
      <c r="A7" s="311" t="s">
        <v>225</v>
      </c>
      <c r="B7" s="324" t="s">
        <v>500</v>
      </c>
      <c r="C7" s="324"/>
      <c r="D7" s="324"/>
      <c r="E7" s="97"/>
      <c r="F7" s="236" t="s">
        <v>501</v>
      </c>
      <c r="G7" s="236"/>
      <c r="H7" s="236"/>
      <c r="I7" s="236"/>
      <c r="J7" s="236"/>
      <c r="K7" s="236"/>
      <c r="L7" s="236"/>
      <c r="M7" s="236"/>
      <c r="N7" s="236"/>
      <c r="O7" s="236"/>
      <c r="P7" s="236"/>
    </row>
    <row r="8" spans="1:18" ht="18" customHeight="1" x14ac:dyDescent="0.2">
      <c r="A8" s="311"/>
      <c r="B8" s="325"/>
      <c r="C8" s="325"/>
      <c r="D8" s="325"/>
      <c r="E8" s="102"/>
      <c r="F8" s="236">
        <v>2020</v>
      </c>
      <c r="G8" s="236"/>
      <c r="H8" s="236"/>
      <c r="I8" s="103"/>
      <c r="J8" s="236">
        <v>2021</v>
      </c>
      <c r="K8" s="236"/>
      <c r="L8" s="236"/>
      <c r="M8" s="103"/>
      <c r="N8" s="236">
        <v>2022</v>
      </c>
      <c r="O8" s="236"/>
      <c r="P8" s="236"/>
    </row>
    <row r="9" spans="1:18" ht="27" customHeight="1" x14ac:dyDescent="0.2">
      <c r="A9" s="311"/>
      <c r="B9" s="82">
        <v>2020</v>
      </c>
      <c r="C9" s="82">
        <v>2021</v>
      </c>
      <c r="D9" s="82">
        <v>2022</v>
      </c>
      <c r="E9" s="82"/>
      <c r="F9" s="104" t="s">
        <v>35</v>
      </c>
      <c r="G9" s="105" t="s">
        <v>502</v>
      </c>
      <c r="H9" s="105" t="s">
        <v>503</v>
      </c>
      <c r="I9" s="106"/>
      <c r="J9" s="104" t="s">
        <v>35</v>
      </c>
      <c r="K9" s="105" t="s">
        <v>502</v>
      </c>
      <c r="L9" s="105" t="s">
        <v>503</v>
      </c>
      <c r="M9" s="106"/>
      <c r="N9" s="104" t="s">
        <v>35</v>
      </c>
      <c r="O9" s="105" t="s">
        <v>502</v>
      </c>
      <c r="P9" s="105" t="s">
        <v>503</v>
      </c>
    </row>
    <row r="10" spans="1:18" ht="7.5" customHeight="1" x14ac:dyDescent="0.2">
      <c r="A10" s="67"/>
      <c r="B10" s="69"/>
      <c r="C10" s="69"/>
      <c r="D10" s="69"/>
      <c r="E10" s="69"/>
      <c r="F10" s="2"/>
      <c r="G10" s="13"/>
      <c r="H10" s="13"/>
      <c r="I10" s="69"/>
      <c r="J10" s="13"/>
      <c r="K10" s="13"/>
      <c r="L10" s="13"/>
      <c r="M10" s="69"/>
      <c r="N10" s="2"/>
      <c r="O10" s="13"/>
      <c r="P10" s="13"/>
      <c r="Q10" s="69"/>
      <c r="R10" s="2"/>
    </row>
    <row r="11" spans="1:18" ht="15" customHeight="1" x14ac:dyDescent="0.2">
      <c r="A11" s="19" t="s">
        <v>310</v>
      </c>
      <c r="B11" s="141">
        <f>SUM(B12:B38)</f>
        <v>8</v>
      </c>
      <c r="C11" s="141">
        <f>SUM(C12:C38)</f>
        <v>53</v>
      </c>
      <c r="D11" s="141">
        <f>SUM(D12:D38)</f>
        <v>135</v>
      </c>
      <c r="E11" s="141"/>
      <c r="F11" s="141">
        <f>SUM(F12:F38)</f>
        <v>9</v>
      </c>
      <c r="G11" s="141">
        <f>SUM(G12:G38)</f>
        <v>3</v>
      </c>
      <c r="H11" s="141">
        <f>SUM(H12:H38)</f>
        <v>6</v>
      </c>
      <c r="I11" s="142"/>
      <c r="J11" s="141">
        <f>SUM(J12:J38)</f>
        <v>69</v>
      </c>
      <c r="K11" s="141">
        <f>SUM(K12:K38)</f>
        <v>25</v>
      </c>
      <c r="L11" s="141">
        <f>SUM(L12:L38)</f>
        <v>44</v>
      </c>
      <c r="M11" s="142"/>
      <c r="N11" s="141">
        <f>SUM(N12:N38)</f>
        <v>165</v>
      </c>
      <c r="O11" s="141">
        <f t="shared" ref="O11:P11" si="0">SUM(O12:O38)</f>
        <v>80</v>
      </c>
      <c r="P11" s="141">
        <f t="shared" si="0"/>
        <v>85</v>
      </c>
    </row>
    <row r="12" spans="1:18" ht="15" customHeight="1" x14ac:dyDescent="0.2">
      <c r="A12" s="32" t="s">
        <v>226</v>
      </c>
      <c r="B12" s="137">
        <v>0</v>
      </c>
      <c r="C12" s="137">
        <v>1</v>
      </c>
      <c r="D12" s="137">
        <v>5</v>
      </c>
      <c r="E12" s="137"/>
      <c r="F12" s="130">
        <v>0</v>
      </c>
      <c r="G12" s="130">
        <v>0</v>
      </c>
      <c r="H12" s="130">
        <v>0</v>
      </c>
      <c r="I12" s="130"/>
      <c r="J12" s="130">
        <v>7</v>
      </c>
      <c r="K12" s="130">
        <v>5</v>
      </c>
      <c r="L12" s="130">
        <v>2</v>
      </c>
      <c r="M12" s="142"/>
      <c r="N12" s="137">
        <v>5</v>
      </c>
      <c r="O12" s="137">
        <v>2</v>
      </c>
      <c r="P12" s="137">
        <v>3</v>
      </c>
    </row>
    <row r="13" spans="1:18" ht="15" customHeight="1" x14ac:dyDescent="0.2">
      <c r="A13" s="32" t="s">
        <v>227</v>
      </c>
      <c r="B13" s="137">
        <v>0</v>
      </c>
      <c r="C13" s="137">
        <v>5</v>
      </c>
      <c r="D13" s="137">
        <v>5</v>
      </c>
      <c r="E13" s="137"/>
      <c r="F13" s="130">
        <v>0</v>
      </c>
      <c r="G13" s="130">
        <v>0</v>
      </c>
      <c r="H13" s="130">
        <v>0</v>
      </c>
      <c r="I13" s="130"/>
      <c r="J13" s="130">
        <v>5</v>
      </c>
      <c r="K13" s="130">
        <v>1</v>
      </c>
      <c r="L13" s="130">
        <v>4</v>
      </c>
      <c r="M13" s="142"/>
      <c r="N13" s="137">
        <v>9</v>
      </c>
      <c r="O13" s="137">
        <v>8</v>
      </c>
      <c r="P13" s="137">
        <v>1</v>
      </c>
    </row>
    <row r="14" spans="1:18" ht="15" customHeight="1" x14ac:dyDescent="0.2">
      <c r="A14" s="32" t="s">
        <v>228</v>
      </c>
      <c r="B14" s="137">
        <v>0</v>
      </c>
      <c r="C14" s="137">
        <v>5</v>
      </c>
      <c r="D14" s="137">
        <v>11</v>
      </c>
      <c r="E14" s="137"/>
      <c r="F14" s="130">
        <v>0</v>
      </c>
      <c r="G14" s="130">
        <v>0</v>
      </c>
      <c r="H14" s="130">
        <v>0</v>
      </c>
      <c r="I14" s="130"/>
      <c r="J14" s="130">
        <v>8</v>
      </c>
      <c r="K14" s="130">
        <v>1</v>
      </c>
      <c r="L14" s="130">
        <v>7</v>
      </c>
      <c r="M14" s="142"/>
      <c r="N14" s="137">
        <v>20</v>
      </c>
      <c r="O14" s="137">
        <v>9</v>
      </c>
      <c r="P14" s="137">
        <v>11</v>
      </c>
    </row>
    <row r="15" spans="1:18" ht="15" customHeight="1" x14ac:dyDescent="0.2">
      <c r="A15" s="32" t="s">
        <v>229</v>
      </c>
      <c r="B15" s="137">
        <v>0</v>
      </c>
      <c r="C15" s="137">
        <v>7</v>
      </c>
      <c r="D15" s="137">
        <v>13</v>
      </c>
      <c r="E15" s="137"/>
      <c r="F15" s="130">
        <v>0</v>
      </c>
      <c r="G15" s="130">
        <v>0</v>
      </c>
      <c r="H15" s="130">
        <v>0</v>
      </c>
      <c r="I15" s="130"/>
      <c r="J15" s="130">
        <v>8</v>
      </c>
      <c r="K15" s="130">
        <v>1</v>
      </c>
      <c r="L15" s="130">
        <v>7</v>
      </c>
      <c r="M15" s="142"/>
      <c r="N15" s="137">
        <v>15</v>
      </c>
      <c r="O15" s="137">
        <v>7</v>
      </c>
      <c r="P15" s="137">
        <v>8</v>
      </c>
    </row>
    <row r="16" spans="1:18" ht="15" customHeight="1" x14ac:dyDescent="0.2">
      <c r="A16" s="32" t="s">
        <v>230</v>
      </c>
      <c r="B16" s="137">
        <v>2</v>
      </c>
      <c r="C16" s="137">
        <v>1</v>
      </c>
      <c r="D16" s="137">
        <v>3</v>
      </c>
      <c r="E16" s="137"/>
      <c r="F16" s="130">
        <v>2</v>
      </c>
      <c r="G16" s="130">
        <v>1</v>
      </c>
      <c r="H16" s="130">
        <v>1</v>
      </c>
      <c r="I16" s="130"/>
      <c r="J16" s="130">
        <v>1</v>
      </c>
      <c r="K16" s="130">
        <v>0</v>
      </c>
      <c r="L16" s="130">
        <v>1</v>
      </c>
      <c r="M16" s="142"/>
      <c r="N16" s="137">
        <v>4</v>
      </c>
      <c r="O16" s="137">
        <v>1</v>
      </c>
      <c r="P16" s="137">
        <v>3</v>
      </c>
    </row>
    <row r="17" spans="1:16" ht="15" customHeight="1" x14ac:dyDescent="0.2">
      <c r="A17" s="32" t="s">
        <v>231</v>
      </c>
      <c r="B17" s="137">
        <v>1</v>
      </c>
      <c r="C17" s="137">
        <v>2</v>
      </c>
      <c r="D17" s="137">
        <v>2</v>
      </c>
      <c r="E17" s="137"/>
      <c r="F17" s="130">
        <v>2</v>
      </c>
      <c r="G17" s="130">
        <v>0</v>
      </c>
      <c r="H17" s="130">
        <v>2</v>
      </c>
      <c r="I17" s="130"/>
      <c r="J17" s="130">
        <v>2</v>
      </c>
      <c r="K17" s="130">
        <v>1</v>
      </c>
      <c r="L17" s="130">
        <v>1</v>
      </c>
      <c r="M17" s="142"/>
      <c r="N17" s="137">
        <v>4</v>
      </c>
      <c r="O17" s="137">
        <v>1</v>
      </c>
      <c r="P17" s="137">
        <v>3</v>
      </c>
    </row>
    <row r="18" spans="1:16" ht="15" customHeight="1" x14ac:dyDescent="0.2">
      <c r="A18" s="32" t="s">
        <v>232</v>
      </c>
      <c r="B18" s="137">
        <v>0</v>
      </c>
      <c r="C18" s="137">
        <v>0</v>
      </c>
      <c r="D18" s="137">
        <v>0</v>
      </c>
      <c r="E18" s="137"/>
      <c r="F18" s="137">
        <v>0</v>
      </c>
      <c r="G18" s="137">
        <v>0</v>
      </c>
      <c r="H18" s="137">
        <v>0</v>
      </c>
      <c r="I18" s="142"/>
      <c r="J18" s="116">
        <v>0</v>
      </c>
      <c r="K18" s="145">
        <v>0</v>
      </c>
      <c r="L18" s="145">
        <v>0</v>
      </c>
      <c r="M18" s="142"/>
      <c r="N18" s="137">
        <v>0</v>
      </c>
      <c r="O18" s="137">
        <v>0</v>
      </c>
      <c r="P18" s="137">
        <v>0</v>
      </c>
    </row>
    <row r="19" spans="1:16" ht="15" customHeight="1" x14ac:dyDescent="0.2">
      <c r="A19" s="32" t="s">
        <v>233</v>
      </c>
      <c r="B19" s="137">
        <v>1</v>
      </c>
      <c r="C19" s="137">
        <v>10</v>
      </c>
      <c r="D19" s="137">
        <v>9</v>
      </c>
      <c r="E19" s="137"/>
      <c r="F19" s="130">
        <v>1</v>
      </c>
      <c r="G19" s="130">
        <v>0</v>
      </c>
      <c r="H19" s="130">
        <v>1</v>
      </c>
      <c r="I19" s="130"/>
      <c r="J19" s="130">
        <v>12</v>
      </c>
      <c r="K19" s="130">
        <v>7</v>
      </c>
      <c r="L19" s="130">
        <v>5</v>
      </c>
      <c r="M19" s="142"/>
      <c r="N19" s="137">
        <v>9</v>
      </c>
      <c r="O19" s="137">
        <v>3</v>
      </c>
      <c r="P19" s="137">
        <v>6</v>
      </c>
    </row>
    <row r="20" spans="1:16" ht="15" customHeight="1" x14ac:dyDescent="0.2">
      <c r="A20" s="32" t="s">
        <v>234</v>
      </c>
      <c r="B20" s="137">
        <v>0</v>
      </c>
      <c r="C20" s="137">
        <v>1</v>
      </c>
      <c r="D20" s="137">
        <v>6</v>
      </c>
      <c r="E20" s="137"/>
      <c r="F20" s="130">
        <v>0</v>
      </c>
      <c r="G20" s="130">
        <v>0</v>
      </c>
      <c r="H20" s="130">
        <v>0</v>
      </c>
      <c r="I20" s="130"/>
      <c r="J20" s="130">
        <v>1</v>
      </c>
      <c r="K20" s="130">
        <v>1</v>
      </c>
      <c r="L20" s="130">
        <v>0</v>
      </c>
      <c r="M20" s="142"/>
      <c r="N20" s="137">
        <v>6</v>
      </c>
      <c r="O20" s="137">
        <v>4</v>
      </c>
      <c r="P20" s="137">
        <v>2</v>
      </c>
    </row>
    <row r="21" spans="1:16" ht="15" customHeight="1" x14ac:dyDescent="0.2">
      <c r="A21" s="32" t="s">
        <v>235</v>
      </c>
      <c r="B21" s="137">
        <v>0</v>
      </c>
      <c r="C21" s="137">
        <v>5</v>
      </c>
      <c r="D21" s="137">
        <v>7</v>
      </c>
      <c r="E21" s="137"/>
      <c r="F21" s="130">
        <v>0</v>
      </c>
      <c r="G21" s="130">
        <v>0</v>
      </c>
      <c r="H21" s="130">
        <v>0</v>
      </c>
      <c r="I21" s="130"/>
      <c r="J21" s="130">
        <v>6</v>
      </c>
      <c r="K21" s="130">
        <v>4</v>
      </c>
      <c r="L21" s="130">
        <v>2</v>
      </c>
      <c r="M21" s="142"/>
      <c r="N21" s="137">
        <v>9</v>
      </c>
      <c r="O21" s="137">
        <v>3</v>
      </c>
      <c r="P21" s="137">
        <v>6</v>
      </c>
    </row>
    <row r="22" spans="1:16" ht="15" customHeight="1" x14ac:dyDescent="0.2">
      <c r="A22" s="32" t="s">
        <v>236</v>
      </c>
      <c r="B22" s="137">
        <v>1</v>
      </c>
      <c r="C22" s="137">
        <v>1</v>
      </c>
      <c r="D22" s="137">
        <v>1</v>
      </c>
      <c r="E22" s="137"/>
      <c r="F22" s="130">
        <v>1</v>
      </c>
      <c r="G22" s="130">
        <v>0</v>
      </c>
      <c r="H22" s="130">
        <v>1</v>
      </c>
      <c r="I22" s="130"/>
      <c r="J22" s="130">
        <v>1</v>
      </c>
      <c r="K22" s="130">
        <v>0</v>
      </c>
      <c r="L22" s="130">
        <v>1</v>
      </c>
      <c r="M22" s="142"/>
      <c r="N22" s="137">
        <v>1</v>
      </c>
      <c r="O22" s="137">
        <v>1</v>
      </c>
      <c r="P22" s="137">
        <v>0</v>
      </c>
    </row>
    <row r="23" spans="1:16" ht="15" customHeight="1" x14ac:dyDescent="0.2">
      <c r="A23" s="32" t="s">
        <v>237</v>
      </c>
      <c r="B23" s="137">
        <v>1</v>
      </c>
      <c r="C23" s="137">
        <v>1</v>
      </c>
      <c r="D23" s="137">
        <v>2</v>
      </c>
      <c r="E23" s="137"/>
      <c r="F23" s="130">
        <v>1</v>
      </c>
      <c r="G23" s="130">
        <v>0</v>
      </c>
      <c r="H23" s="130">
        <v>1</v>
      </c>
      <c r="I23" s="130"/>
      <c r="J23" s="130">
        <v>1</v>
      </c>
      <c r="K23" s="130">
        <v>0</v>
      </c>
      <c r="L23" s="130">
        <v>1</v>
      </c>
      <c r="M23" s="142"/>
      <c r="N23" s="137">
        <v>2</v>
      </c>
      <c r="O23" s="137">
        <v>0</v>
      </c>
      <c r="P23" s="137">
        <v>2</v>
      </c>
    </row>
    <row r="24" spans="1:16" ht="15" customHeight="1" x14ac:dyDescent="0.2">
      <c r="A24" s="32" t="s">
        <v>238</v>
      </c>
      <c r="B24" s="137">
        <v>0</v>
      </c>
      <c r="C24" s="137">
        <v>0</v>
      </c>
      <c r="D24" s="137">
        <v>2</v>
      </c>
      <c r="E24" s="137"/>
      <c r="F24" s="137">
        <v>0</v>
      </c>
      <c r="G24" s="137">
        <v>0</v>
      </c>
      <c r="H24" s="137">
        <v>0</v>
      </c>
      <c r="I24" s="142"/>
      <c r="J24" s="116">
        <v>0</v>
      </c>
      <c r="K24" s="145">
        <v>0</v>
      </c>
      <c r="L24" s="145">
        <v>0</v>
      </c>
      <c r="M24" s="142"/>
      <c r="N24" s="137">
        <v>2</v>
      </c>
      <c r="O24" s="137">
        <v>2</v>
      </c>
      <c r="P24" s="137">
        <v>0</v>
      </c>
    </row>
    <row r="25" spans="1:16" ht="15" customHeight="1" x14ac:dyDescent="0.2">
      <c r="A25" s="32" t="s">
        <v>239</v>
      </c>
      <c r="B25" s="137">
        <v>0</v>
      </c>
      <c r="C25" s="137">
        <v>4</v>
      </c>
      <c r="D25" s="137">
        <v>4</v>
      </c>
      <c r="E25" s="137"/>
      <c r="F25" s="130">
        <v>0</v>
      </c>
      <c r="G25" s="130">
        <v>0</v>
      </c>
      <c r="H25" s="130">
        <v>0</v>
      </c>
      <c r="I25" s="130"/>
      <c r="J25" s="130">
        <v>5</v>
      </c>
      <c r="K25" s="130">
        <v>1</v>
      </c>
      <c r="L25" s="130">
        <v>4</v>
      </c>
      <c r="M25" s="142"/>
      <c r="N25" s="137">
        <v>8</v>
      </c>
      <c r="O25" s="137">
        <v>5</v>
      </c>
      <c r="P25" s="137">
        <v>3</v>
      </c>
    </row>
    <row r="26" spans="1:16" ht="15" customHeight="1" x14ac:dyDescent="0.2">
      <c r="A26" s="32" t="s">
        <v>240</v>
      </c>
      <c r="B26" s="137">
        <v>0</v>
      </c>
      <c r="C26" s="137">
        <v>1</v>
      </c>
      <c r="D26" s="137">
        <v>0</v>
      </c>
      <c r="E26" s="137"/>
      <c r="F26" s="130">
        <v>0</v>
      </c>
      <c r="G26" s="130">
        <v>0</v>
      </c>
      <c r="H26" s="130">
        <v>0</v>
      </c>
      <c r="I26" s="130"/>
      <c r="J26" s="130">
        <v>1</v>
      </c>
      <c r="K26" s="130">
        <v>0</v>
      </c>
      <c r="L26" s="130">
        <v>1</v>
      </c>
      <c r="M26" s="142"/>
      <c r="N26" s="137">
        <v>0</v>
      </c>
      <c r="O26" s="137">
        <v>0</v>
      </c>
      <c r="P26" s="137">
        <v>0</v>
      </c>
    </row>
    <row r="27" spans="1:16" ht="15" customHeight="1" x14ac:dyDescent="0.2">
      <c r="A27" s="32" t="s">
        <v>241</v>
      </c>
      <c r="B27" s="137">
        <v>0</v>
      </c>
      <c r="C27" s="137">
        <v>0</v>
      </c>
      <c r="D27" s="137">
        <v>1</v>
      </c>
      <c r="E27" s="137"/>
      <c r="F27" s="137">
        <v>0</v>
      </c>
      <c r="G27" s="137">
        <v>0</v>
      </c>
      <c r="H27" s="137">
        <v>0</v>
      </c>
      <c r="I27" s="142"/>
      <c r="J27" s="116">
        <v>0</v>
      </c>
      <c r="K27" s="145">
        <v>0</v>
      </c>
      <c r="L27" s="145">
        <v>0</v>
      </c>
      <c r="M27" s="142"/>
      <c r="N27" s="137">
        <v>1</v>
      </c>
      <c r="O27" s="137">
        <v>0</v>
      </c>
      <c r="P27" s="137">
        <v>1</v>
      </c>
    </row>
    <row r="28" spans="1:16" ht="15" customHeight="1" x14ac:dyDescent="0.2">
      <c r="A28" s="32" t="s">
        <v>242</v>
      </c>
      <c r="B28" s="137">
        <v>0</v>
      </c>
      <c r="C28" s="137">
        <v>1</v>
      </c>
      <c r="D28" s="137">
        <v>0</v>
      </c>
      <c r="E28" s="137"/>
      <c r="F28" s="130">
        <v>0</v>
      </c>
      <c r="G28" s="130">
        <v>0</v>
      </c>
      <c r="H28" s="130">
        <v>0</v>
      </c>
      <c r="I28" s="130"/>
      <c r="J28" s="130">
        <v>1</v>
      </c>
      <c r="K28" s="130">
        <v>0</v>
      </c>
      <c r="L28" s="130">
        <v>1</v>
      </c>
      <c r="M28" s="142"/>
      <c r="N28" s="137">
        <v>0</v>
      </c>
      <c r="O28" s="137">
        <v>0</v>
      </c>
      <c r="P28" s="137">
        <v>0</v>
      </c>
    </row>
    <row r="29" spans="1:16" ht="15" customHeight="1" x14ac:dyDescent="0.2">
      <c r="A29" s="32" t="s">
        <v>243</v>
      </c>
      <c r="B29" s="137">
        <v>0</v>
      </c>
      <c r="C29" s="137">
        <v>3</v>
      </c>
      <c r="D29" s="137">
        <v>2</v>
      </c>
      <c r="E29" s="137"/>
      <c r="F29" s="130">
        <v>0</v>
      </c>
      <c r="G29" s="130">
        <v>0</v>
      </c>
      <c r="H29" s="130">
        <v>0</v>
      </c>
      <c r="I29" s="130"/>
      <c r="J29" s="130">
        <v>4</v>
      </c>
      <c r="K29" s="130">
        <v>0</v>
      </c>
      <c r="L29" s="130">
        <v>4</v>
      </c>
      <c r="M29" s="142"/>
      <c r="N29" s="137">
        <v>2</v>
      </c>
      <c r="O29" s="137">
        <v>0</v>
      </c>
      <c r="P29" s="137">
        <v>2</v>
      </c>
    </row>
    <row r="30" spans="1:16" ht="15" customHeight="1" x14ac:dyDescent="0.2">
      <c r="A30" s="32" t="s">
        <v>244</v>
      </c>
      <c r="B30" s="137">
        <v>0</v>
      </c>
      <c r="C30" s="137">
        <v>0</v>
      </c>
      <c r="D30" s="137">
        <v>47</v>
      </c>
      <c r="E30" s="137"/>
      <c r="F30" s="137">
        <v>0</v>
      </c>
      <c r="G30" s="137">
        <v>0</v>
      </c>
      <c r="H30" s="137">
        <v>0</v>
      </c>
      <c r="I30" s="142"/>
      <c r="J30" s="116">
        <v>0</v>
      </c>
      <c r="K30" s="145">
        <v>0</v>
      </c>
      <c r="L30" s="145">
        <v>0</v>
      </c>
      <c r="M30" s="142"/>
      <c r="N30" s="137">
        <v>47</v>
      </c>
      <c r="O30" s="137">
        <v>24</v>
      </c>
      <c r="P30" s="137">
        <v>23</v>
      </c>
    </row>
    <row r="31" spans="1:16" ht="15" customHeight="1" x14ac:dyDescent="0.2">
      <c r="A31" s="32" t="s">
        <v>245</v>
      </c>
      <c r="B31" s="137">
        <v>0</v>
      </c>
      <c r="C31" s="137">
        <v>0</v>
      </c>
      <c r="D31" s="137">
        <v>3</v>
      </c>
      <c r="E31" s="137"/>
      <c r="F31" s="137">
        <v>0</v>
      </c>
      <c r="G31" s="137">
        <v>0</v>
      </c>
      <c r="H31" s="137">
        <v>0</v>
      </c>
      <c r="I31" s="142"/>
      <c r="J31" s="116">
        <v>0</v>
      </c>
      <c r="K31" s="145">
        <v>0</v>
      </c>
      <c r="L31" s="145">
        <v>0</v>
      </c>
      <c r="M31" s="142"/>
      <c r="N31" s="137">
        <v>3</v>
      </c>
      <c r="O31" s="137">
        <v>2</v>
      </c>
      <c r="P31" s="137">
        <v>1</v>
      </c>
    </row>
    <row r="32" spans="1:16" ht="15" customHeight="1" x14ac:dyDescent="0.2">
      <c r="A32" s="32" t="s">
        <v>246</v>
      </c>
      <c r="B32" s="137">
        <v>2</v>
      </c>
      <c r="C32" s="137">
        <v>1</v>
      </c>
      <c r="D32" s="137">
        <v>0</v>
      </c>
      <c r="E32" s="137"/>
      <c r="F32" s="130">
        <v>2</v>
      </c>
      <c r="G32" s="130">
        <v>2</v>
      </c>
      <c r="H32" s="130">
        <v>0</v>
      </c>
      <c r="I32" s="130"/>
      <c r="J32" s="130">
        <v>1</v>
      </c>
      <c r="K32" s="130">
        <v>0</v>
      </c>
      <c r="L32" s="130">
        <v>1</v>
      </c>
      <c r="M32" s="142"/>
      <c r="N32" s="137">
        <v>0</v>
      </c>
      <c r="O32" s="137">
        <v>0</v>
      </c>
      <c r="P32" s="137">
        <v>0</v>
      </c>
    </row>
    <row r="33" spans="1:18" ht="15" customHeight="1" x14ac:dyDescent="0.2">
      <c r="A33" s="32" t="s">
        <v>247</v>
      </c>
      <c r="B33" s="137">
        <v>0</v>
      </c>
      <c r="C33" s="137">
        <v>0</v>
      </c>
      <c r="D33" s="137">
        <v>0</v>
      </c>
      <c r="E33" s="137"/>
      <c r="F33" s="137">
        <v>0</v>
      </c>
      <c r="G33" s="137">
        <v>0</v>
      </c>
      <c r="H33" s="137">
        <v>0</v>
      </c>
      <c r="I33" s="142"/>
      <c r="J33" s="116">
        <v>0</v>
      </c>
      <c r="K33" s="145">
        <v>0</v>
      </c>
      <c r="L33" s="145">
        <v>0</v>
      </c>
      <c r="M33" s="142"/>
      <c r="N33" s="137">
        <v>0</v>
      </c>
      <c r="O33" s="137">
        <v>0</v>
      </c>
      <c r="P33" s="137">
        <v>0</v>
      </c>
    </row>
    <row r="34" spans="1:18" ht="15" customHeight="1" x14ac:dyDescent="0.2">
      <c r="A34" s="32" t="s">
        <v>248</v>
      </c>
      <c r="B34" s="137">
        <v>0</v>
      </c>
      <c r="C34" s="137">
        <v>0</v>
      </c>
      <c r="D34" s="137">
        <v>3</v>
      </c>
      <c r="E34" s="137"/>
      <c r="F34" s="137">
        <v>0</v>
      </c>
      <c r="G34" s="137">
        <v>0</v>
      </c>
      <c r="H34" s="137">
        <v>0</v>
      </c>
      <c r="I34" s="142"/>
      <c r="J34" s="116">
        <v>0</v>
      </c>
      <c r="K34" s="145">
        <v>0</v>
      </c>
      <c r="L34" s="145">
        <v>0</v>
      </c>
      <c r="M34" s="142"/>
      <c r="N34" s="137">
        <v>3</v>
      </c>
      <c r="O34" s="137">
        <v>0</v>
      </c>
      <c r="P34" s="137">
        <v>3</v>
      </c>
    </row>
    <row r="35" spans="1:18" ht="15" customHeight="1" x14ac:dyDescent="0.2">
      <c r="A35" s="32" t="s">
        <v>249</v>
      </c>
      <c r="B35" s="137">
        <v>0</v>
      </c>
      <c r="C35" s="137">
        <v>0</v>
      </c>
      <c r="D35" s="137">
        <v>0</v>
      </c>
      <c r="E35" s="137"/>
      <c r="F35" s="137">
        <v>0</v>
      </c>
      <c r="G35" s="137">
        <v>0</v>
      </c>
      <c r="H35" s="137">
        <v>0</v>
      </c>
      <c r="I35" s="142"/>
      <c r="J35" s="116">
        <v>0</v>
      </c>
      <c r="K35" s="145">
        <v>0</v>
      </c>
      <c r="L35" s="145">
        <v>0</v>
      </c>
      <c r="M35" s="142"/>
      <c r="N35" s="137">
        <v>0</v>
      </c>
      <c r="O35" s="137">
        <v>0</v>
      </c>
      <c r="P35" s="137">
        <v>0</v>
      </c>
    </row>
    <row r="36" spans="1:18" ht="15" customHeight="1" x14ac:dyDescent="0.2">
      <c r="A36" s="32" t="s">
        <v>250</v>
      </c>
      <c r="B36" s="137">
        <v>0</v>
      </c>
      <c r="C36" s="137">
        <v>2</v>
      </c>
      <c r="D36" s="137">
        <v>4</v>
      </c>
      <c r="E36" s="137"/>
      <c r="F36" s="130">
        <v>0</v>
      </c>
      <c r="G36" s="130">
        <v>0</v>
      </c>
      <c r="H36" s="130">
        <v>0</v>
      </c>
      <c r="I36" s="130"/>
      <c r="J36" s="130">
        <v>3</v>
      </c>
      <c r="K36" s="130">
        <v>2</v>
      </c>
      <c r="L36" s="130">
        <v>1</v>
      </c>
      <c r="M36" s="142"/>
      <c r="N36" s="137">
        <v>9</v>
      </c>
      <c r="O36" s="137">
        <v>6</v>
      </c>
      <c r="P36" s="137">
        <v>3</v>
      </c>
    </row>
    <row r="37" spans="1:18" ht="15" customHeight="1" x14ac:dyDescent="0.2">
      <c r="A37" s="32" t="s">
        <v>251</v>
      </c>
      <c r="B37" s="137">
        <v>0</v>
      </c>
      <c r="C37" s="137">
        <v>2</v>
      </c>
      <c r="D37" s="137">
        <v>5</v>
      </c>
      <c r="E37" s="137"/>
      <c r="F37" s="130">
        <v>0</v>
      </c>
      <c r="G37" s="130">
        <v>0</v>
      </c>
      <c r="H37" s="130">
        <v>0</v>
      </c>
      <c r="I37" s="130"/>
      <c r="J37" s="130">
        <v>2</v>
      </c>
      <c r="K37" s="130">
        <v>1</v>
      </c>
      <c r="L37" s="130">
        <v>1</v>
      </c>
      <c r="M37" s="142"/>
      <c r="N37" s="137">
        <v>6</v>
      </c>
      <c r="O37" s="137">
        <v>2</v>
      </c>
      <c r="P37" s="137">
        <v>4</v>
      </c>
    </row>
    <row r="38" spans="1:18" ht="15" customHeight="1" thickBot="1" x14ac:dyDescent="0.25">
      <c r="A38" s="183" t="s">
        <v>252</v>
      </c>
      <c r="B38" s="233">
        <v>0</v>
      </c>
      <c r="C38" s="233">
        <v>0</v>
      </c>
      <c r="D38" s="233">
        <v>0</v>
      </c>
      <c r="E38" s="233"/>
      <c r="F38" s="233">
        <v>0</v>
      </c>
      <c r="G38" s="233">
        <v>0</v>
      </c>
      <c r="H38" s="233">
        <v>0</v>
      </c>
      <c r="I38" s="237"/>
      <c r="J38" s="159">
        <v>0</v>
      </c>
      <c r="K38" s="238">
        <v>0</v>
      </c>
      <c r="L38" s="238">
        <v>0</v>
      </c>
      <c r="M38" s="237"/>
      <c r="N38" s="233">
        <v>0</v>
      </c>
      <c r="O38" s="233">
        <v>0</v>
      </c>
      <c r="P38" s="233">
        <v>0</v>
      </c>
    </row>
    <row r="39" spans="1:18" s="44" customFormat="1" ht="15" customHeight="1" x14ac:dyDescent="0.25">
      <c r="A39" s="330" t="s">
        <v>531</v>
      </c>
      <c r="B39" s="310"/>
      <c r="C39" s="310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71"/>
      <c r="R39" s="71"/>
    </row>
    <row r="40" spans="1:18" s="33" customFormat="1" ht="15" customHeight="1" x14ac:dyDescent="0.2">
      <c r="A40" s="62" t="s">
        <v>532</v>
      </c>
      <c r="B40" s="62"/>
      <c r="C40" s="62"/>
      <c r="D40" s="62"/>
      <c r="E40" s="62"/>
      <c r="F40" s="62"/>
      <c r="G40" s="62"/>
      <c r="H40" s="62"/>
      <c r="I40" s="62"/>
      <c r="J40" s="62"/>
      <c r="K40" s="163"/>
      <c r="L40" s="163"/>
      <c r="M40" s="62"/>
      <c r="N40" s="62"/>
      <c r="O40" s="62"/>
      <c r="P40" s="62"/>
    </row>
    <row r="41" spans="1:18" s="44" customFormat="1" ht="26.25" customHeight="1" x14ac:dyDescent="0.25">
      <c r="A41" s="323" t="s">
        <v>475</v>
      </c>
      <c r="B41" s="323"/>
      <c r="C41" s="323"/>
      <c r="D41" s="323"/>
      <c r="E41" s="323"/>
      <c r="F41" s="323"/>
      <c r="G41" s="323"/>
      <c r="H41" s="323"/>
      <c r="I41" s="323"/>
      <c r="J41" s="323"/>
      <c r="K41" s="323"/>
      <c r="L41" s="323"/>
      <c r="M41" s="323"/>
      <c r="N41" s="323"/>
      <c r="O41" s="323"/>
      <c r="P41" s="323"/>
      <c r="Q41" s="71"/>
      <c r="R41" s="71"/>
    </row>
    <row r="42" spans="1:18" ht="15" customHeight="1" x14ac:dyDescent="0.2">
      <c r="A42" s="33" t="s">
        <v>253</v>
      </c>
    </row>
    <row r="46" spans="1:18" ht="15" customHeight="1" x14ac:dyDescent="0.2">
      <c r="A46" s="13"/>
    </row>
  </sheetData>
  <mergeCells count="5">
    <mergeCell ref="A41:P41"/>
    <mergeCell ref="A39:P39"/>
    <mergeCell ref="A7:A9"/>
    <mergeCell ref="B7:D8"/>
    <mergeCell ref="R2:R3"/>
  </mergeCells>
  <hyperlinks>
    <hyperlink ref="R2" location="INDICE!A1" display="INDICE" xr:uid="{FDB615EB-3F85-44BF-9459-D1C68B0E8CA9}"/>
    <hyperlink ref="R2:R3" location="Contenido!A1" display="Contenido" xr:uid="{6C0EA5F6-69CB-410C-B09E-64D75E0E5E2B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8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6E6AB-877B-4DBB-AB68-20950AE43899}">
  <sheetPr codeName="Hoja89">
    <tabColor rgb="FFC1C5C8"/>
    <pageSetUpPr fitToPage="1"/>
  </sheetPr>
  <dimension ref="A1:S24"/>
  <sheetViews>
    <sheetView showGridLines="0" zoomScaleNormal="100" zoomScaleSheetLayoutView="100" workbookViewId="0">
      <selection activeCell="R2" sqref="R2:R3"/>
    </sheetView>
  </sheetViews>
  <sheetFormatPr baseColWidth="10" defaultColWidth="11.42578125" defaultRowHeight="15" customHeight="1" x14ac:dyDescent="0.2"/>
  <cols>
    <col min="1" max="1" width="31.140625" style="1" customWidth="1"/>
    <col min="2" max="4" width="6.5703125" style="1" customWidth="1"/>
    <col min="5" max="5" width="2" style="1" customWidth="1"/>
    <col min="6" max="8" width="6.5703125" style="1" customWidth="1"/>
    <col min="9" max="9" width="1.140625" style="1" customWidth="1"/>
    <col min="10" max="10" width="6.5703125" style="1" customWidth="1"/>
    <col min="11" max="12" width="6.5703125" style="2" customWidth="1"/>
    <col min="13" max="13" width="1.140625" style="1" customWidth="1"/>
    <col min="14" max="16" width="6.5703125" style="1" customWidth="1"/>
    <col min="17" max="17" width="11.42578125" style="2"/>
    <col min="18" max="16384" width="11.42578125" style="13"/>
  </cols>
  <sheetData>
    <row r="1" spans="1:19" s="60" customFormat="1" ht="15" customHeight="1" x14ac:dyDescent="0.25">
      <c r="A1" s="201" t="s">
        <v>533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59"/>
      <c r="R1" s="59"/>
      <c r="S1" s="59"/>
    </row>
    <row r="2" spans="1:19" s="60" customFormat="1" ht="15" customHeight="1" x14ac:dyDescent="0.25">
      <c r="A2" s="239" t="s">
        <v>534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59"/>
      <c r="R2" s="317" t="s">
        <v>0</v>
      </c>
      <c r="S2" s="59"/>
    </row>
    <row r="3" spans="1:19" s="60" customFormat="1" ht="15" customHeight="1" x14ac:dyDescent="0.25">
      <c r="A3" s="201" t="s">
        <v>499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59"/>
      <c r="R3" s="317"/>
      <c r="S3" s="59"/>
    </row>
    <row r="4" spans="1:19" s="60" customFormat="1" ht="15" customHeight="1" x14ac:dyDescent="0.25">
      <c r="A4" s="201" t="s">
        <v>296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59"/>
      <c r="R4" s="59"/>
      <c r="S4" s="59"/>
    </row>
    <row r="5" spans="1:19" s="60" customFormat="1" ht="15" customHeight="1" x14ac:dyDescent="0.25">
      <c r="A5" s="201" t="s">
        <v>194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59"/>
      <c r="R5" s="59"/>
      <c r="S5" s="59"/>
    </row>
    <row r="6" spans="1:19" ht="15" customHeight="1" x14ac:dyDescent="0.2">
      <c r="A6" s="201" t="s">
        <v>528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</row>
    <row r="7" spans="1:19" ht="18" customHeight="1" x14ac:dyDescent="0.2">
      <c r="A7" s="311" t="s">
        <v>196</v>
      </c>
      <c r="B7" s="326" t="s">
        <v>500</v>
      </c>
      <c r="C7" s="326"/>
      <c r="D7" s="326"/>
      <c r="E7" s="97"/>
      <c r="F7" s="236" t="s">
        <v>501</v>
      </c>
      <c r="G7" s="236"/>
      <c r="H7" s="236"/>
      <c r="I7" s="236"/>
      <c r="J7" s="236"/>
      <c r="K7" s="236"/>
      <c r="L7" s="236"/>
      <c r="M7" s="236"/>
      <c r="N7" s="236"/>
      <c r="O7" s="236"/>
      <c r="P7" s="236"/>
    </row>
    <row r="8" spans="1:19" ht="18" customHeight="1" x14ac:dyDescent="0.2">
      <c r="A8" s="311"/>
      <c r="B8" s="327"/>
      <c r="C8" s="327"/>
      <c r="D8" s="327"/>
      <c r="E8" s="102"/>
      <c r="F8" s="236">
        <v>2020</v>
      </c>
      <c r="G8" s="236"/>
      <c r="H8" s="236"/>
      <c r="I8" s="103"/>
      <c r="J8" s="236">
        <v>2021</v>
      </c>
      <c r="K8" s="236"/>
      <c r="L8" s="236"/>
      <c r="M8" s="103"/>
      <c r="N8" s="236">
        <v>2022</v>
      </c>
      <c r="O8" s="236"/>
      <c r="P8" s="236"/>
    </row>
    <row r="9" spans="1:19" ht="27" customHeight="1" x14ac:dyDescent="0.2">
      <c r="A9" s="311"/>
      <c r="B9" s="82">
        <v>2020</v>
      </c>
      <c r="C9" s="82">
        <v>2021</v>
      </c>
      <c r="D9" s="82">
        <v>2022</v>
      </c>
      <c r="E9" s="82"/>
      <c r="F9" s="104" t="s">
        <v>35</v>
      </c>
      <c r="G9" s="105" t="s">
        <v>502</v>
      </c>
      <c r="H9" s="105" t="s">
        <v>503</v>
      </c>
      <c r="I9" s="106"/>
      <c r="J9" s="104" t="s">
        <v>35</v>
      </c>
      <c r="K9" s="105" t="s">
        <v>502</v>
      </c>
      <c r="L9" s="105" t="s">
        <v>503</v>
      </c>
      <c r="M9" s="106"/>
      <c r="N9" s="104" t="s">
        <v>35</v>
      </c>
      <c r="O9" s="105" t="s">
        <v>502</v>
      </c>
      <c r="P9" s="105" t="s">
        <v>503</v>
      </c>
    </row>
    <row r="10" spans="1:19" ht="7.5" customHeight="1" x14ac:dyDescent="0.2">
      <c r="A10" s="67"/>
      <c r="B10" s="69"/>
      <c r="C10" s="69"/>
      <c r="D10" s="69"/>
      <c r="E10" s="69"/>
      <c r="F10" s="2"/>
      <c r="G10" s="13"/>
      <c r="H10" s="13"/>
      <c r="I10" s="69"/>
      <c r="J10" s="13"/>
      <c r="K10" s="13"/>
      <c r="L10" s="13"/>
      <c r="M10" s="69"/>
      <c r="N10" s="2"/>
      <c r="O10" s="13"/>
      <c r="P10" s="13"/>
      <c r="Q10" s="13"/>
    </row>
    <row r="11" spans="1:19" ht="15" customHeight="1" x14ac:dyDescent="0.2">
      <c r="A11" s="19" t="s">
        <v>310</v>
      </c>
      <c r="B11" s="141">
        <f>SUM(B12:B20)</f>
        <v>26</v>
      </c>
      <c r="C11" s="141">
        <f>SUM(C12:C20)</f>
        <v>95</v>
      </c>
      <c r="D11" s="141">
        <f t="shared" ref="D11" si="0">SUM(D12:D20)</f>
        <v>61</v>
      </c>
      <c r="E11" s="141"/>
      <c r="F11" s="141">
        <f>SUM(F12:F20)</f>
        <v>27</v>
      </c>
      <c r="G11" s="141">
        <f>SUM(G12:G20)</f>
        <v>6</v>
      </c>
      <c r="H11" s="141">
        <f>SUM(H12:H20)</f>
        <v>21</v>
      </c>
      <c r="I11" s="142"/>
      <c r="J11" s="141">
        <f>SUM(J12:J20)</f>
        <v>58</v>
      </c>
      <c r="K11" s="141">
        <f>SUM(K12:K20)</f>
        <v>19</v>
      </c>
      <c r="L11" s="141">
        <f>SUM(L12:L20)</f>
        <v>39</v>
      </c>
      <c r="M11" s="142"/>
      <c r="N11" s="141">
        <f>SUM(N12:N20)</f>
        <v>62</v>
      </c>
      <c r="O11" s="141">
        <f>SUM(O12:O20)</f>
        <v>20</v>
      </c>
      <c r="P11" s="141">
        <f>SUM(P12:P20)</f>
        <v>42</v>
      </c>
    </row>
    <row r="12" spans="1:19" ht="15" customHeight="1" x14ac:dyDescent="0.2">
      <c r="A12" s="187" t="s">
        <v>200</v>
      </c>
      <c r="B12" s="137">
        <v>0</v>
      </c>
      <c r="C12" s="137">
        <v>1</v>
      </c>
      <c r="D12" s="137">
        <v>0</v>
      </c>
      <c r="E12" s="137"/>
      <c r="F12" s="137">
        <v>0</v>
      </c>
      <c r="G12" s="137">
        <v>0</v>
      </c>
      <c r="H12" s="137">
        <v>0</v>
      </c>
      <c r="I12" s="142"/>
      <c r="J12" s="137">
        <v>1</v>
      </c>
      <c r="K12" s="137">
        <v>0</v>
      </c>
      <c r="L12" s="137">
        <v>1</v>
      </c>
      <c r="M12" s="142"/>
      <c r="N12" s="137">
        <v>0</v>
      </c>
      <c r="O12" s="137">
        <v>0</v>
      </c>
      <c r="P12" s="137">
        <v>0</v>
      </c>
    </row>
    <row r="13" spans="1:19" ht="15" customHeight="1" x14ac:dyDescent="0.2">
      <c r="A13" s="187" t="s">
        <v>311</v>
      </c>
      <c r="B13" s="137">
        <v>4</v>
      </c>
      <c r="C13" s="137">
        <v>54</v>
      </c>
      <c r="D13" s="137">
        <v>26</v>
      </c>
      <c r="E13" s="137"/>
      <c r="F13" s="137">
        <v>4</v>
      </c>
      <c r="G13" s="137">
        <v>1</v>
      </c>
      <c r="H13" s="137">
        <v>3</v>
      </c>
      <c r="I13" s="142"/>
      <c r="J13" s="137">
        <v>15</v>
      </c>
      <c r="K13" s="137">
        <v>3</v>
      </c>
      <c r="L13" s="137">
        <v>12</v>
      </c>
      <c r="M13" s="142"/>
      <c r="N13" s="137">
        <v>26</v>
      </c>
      <c r="O13" s="137">
        <v>11</v>
      </c>
      <c r="P13" s="137">
        <v>15</v>
      </c>
    </row>
    <row r="14" spans="1:19" ht="15" customHeight="1" x14ac:dyDescent="0.2">
      <c r="A14" s="187" t="s">
        <v>202</v>
      </c>
      <c r="B14" s="137">
        <v>0</v>
      </c>
      <c r="C14" s="137">
        <v>0</v>
      </c>
      <c r="D14" s="137">
        <v>0</v>
      </c>
      <c r="E14" s="137"/>
      <c r="F14" s="137">
        <v>0</v>
      </c>
      <c r="G14" s="137">
        <v>0</v>
      </c>
      <c r="H14" s="137">
        <v>0</v>
      </c>
      <c r="I14" s="142"/>
      <c r="J14" s="137">
        <v>0</v>
      </c>
      <c r="K14" s="137">
        <v>0</v>
      </c>
      <c r="L14" s="137">
        <v>0</v>
      </c>
      <c r="M14" s="142"/>
      <c r="N14" s="137">
        <v>0</v>
      </c>
      <c r="O14" s="137">
        <v>0</v>
      </c>
      <c r="P14" s="137">
        <v>0</v>
      </c>
    </row>
    <row r="15" spans="1:19" ht="15" customHeight="1" x14ac:dyDescent="0.2">
      <c r="A15" s="187" t="s">
        <v>312</v>
      </c>
      <c r="B15" s="137">
        <v>21</v>
      </c>
      <c r="C15" s="137">
        <v>40</v>
      </c>
      <c r="D15" s="137">
        <v>35</v>
      </c>
      <c r="E15" s="137"/>
      <c r="F15" s="137">
        <v>21</v>
      </c>
      <c r="G15" s="137">
        <v>3</v>
      </c>
      <c r="H15" s="137">
        <v>18</v>
      </c>
      <c r="I15" s="142"/>
      <c r="J15" s="137">
        <v>42</v>
      </c>
      <c r="K15" s="137">
        <v>16</v>
      </c>
      <c r="L15" s="137">
        <v>26</v>
      </c>
      <c r="M15" s="142"/>
      <c r="N15" s="137">
        <v>36</v>
      </c>
      <c r="O15" s="137">
        <v>9</v>
      </c>
      <c r="P15" s="137">
        <v>27</v>
      </c>
    </row>
    <row r="16" spans="1:19" ht="15" customHeight="1" x14ac:dyDescent="0.2">
      <c r="A16" s="187" t="s">
        <v>262</v>
      </c>
      <c r="B16" s="137">
        <v>0</v>
      </c>
      <c r="C16" s="137">
        <v>0</v>
      </c>
      <c r="D16" s="137">
        <v>0</v>
      </c>
      <c r="E16" s="137"/>
      <c r="F16" s="137">
        <v>0</v>
      </c>
      <c r="G16" s="137">
        <v>0</v>
      </c>
      <c r="H16" s="137">
        <v>0</v>
      </c>
      <c r="I16" s="142"/>
      <c r="J16" s="137">
        <v>0</v>
      </c>
      <c r="K16" s="137">
        <v>0</v>
      </c>
      <c r="L16" s="137">
        <v>0</v>
      </c>
      <c r="M16" s="142"/>
      <c r="N16" s="137">
        <v>0</v>
      </c>
      <c r="O16" s="137">
        <v>0</v>
      </c>
      <c r="P16" s="137">
        <v>0</v>
      </c>
    </row>
    <row r="17" spans="1:17" ht="15" customHeight="1" x14ac:dyDescent="0.2">
      <c r="A17" s="187" t="s">
        <v>205</v>
      </c>
      <c r="B17" s="137">
        <v>0</v>
      </c>
      <c r="C17" s="137">
        <v>0</v>
      </c>
      <c r="D17" s="137">
        <v>0</v>
      </c>
      <c r="E17" s="137"/>
      <c r="F17" s="137">
        <v>0</v>
      </c>
      <c r="G17" s="137">
        <v>0</v>
      </c>
      <c r="H17" s="137">
        <v>0</v>
      </c>
      <c r="I17" s="142"/>
      <c r="J17" s="137">
        <v>0</v>
      </c>
      <c r="K17" s="137">
        <v>0</v>
      </c>
      <c r="L17" s="137">
        <v>0</v>
      </c>
      <c r="M17" s="142"/>
      <c r="N17" s="137">
        <v>0</v>
      </c>
      <c r="O17" s="137">
        <v>0</v>
      </c>
      <c r="P17" s="137">
        <v>0</v>
      </c>
    </row>
    <row r="18" spans="1:17" ht="15" customHeight="1" x14ac:dyDescent="0.2">
      <c r="A18" s="187" t="s">
        <v>206</v>
      </c>
      <c r="B18" s="137">
        <v>1</v>
      </c>
      <c r="C18" s="137">
        <v>0</v>
      </c>
      <c r="D18" s="137">
        <v>0</v>
      </c>
      <c r="E18" s="137"/>
      <c r="F18" s="137">
        <v>2</v>
      </c>
      <c r="G18" s="137">
        <v>2</v>
      </c>
      <c r="H18" s="137">
        <v>0</v>
      </c>
      <c r="I18" s="142"/>
      <c r="J18" s="137">
        <v>0</v>
      </c>
      <c r="K18" s="137">
        <v>0</v>
      </c>
      <c r="L18" s="137">
        <v>0</v>
      </c>
      <c r="M18" s="142"/>
      <c r="N18" s="137">
        <v>0</v>
      </c>
      <c r="O18" s="137">
        <v>0</v>
      </c>
      <c r="P18" s="137">
        <v>0</v>
      </c>
    </row>
    <row r="19" spans="1:17" ht="15" customHeight="1" x14ac:dyDescent="0.2">
      <c r="A19" s="187" t="s">
        <v>313</v>
      </c>
      <c r="B19" s="137">
        <v>0</v>
      </c>
      <c r="C19" s="137">
        <v>0</v>
      </c>
      <c r="D19" s="137">
        <v>0</v>
      </c>
      <c r="E19" s="137"/>
      <c r="F19" s="137">
        <v>0</v>
      </c>
      <c r="G19" s="137">
        <v>0</v>
      </c>
      <c r="H19" s="137">
        <v>0</v>
      </c>
      <c r="I19" s="142"/>
      <c r="J19" s="137">
        <v>0</v>
      </c>
      <c r="K19" s="137">
        <v>0</v>
      </c>
      <c r="L19" s="137">
        <v>0</v>
      </c>
      <c r="M19" s="142"/>
      <c r="N19" s="137">
        <v>0</v>
      </c>
      <c r="O19" s="137">
        <v>0</v>
      </c>
      <c r="P19" s="137">
        <v>0</v>
      </c>
    </row>
    <row r="20" spans="1:17" ht="15" customHeight="1" thickBot="1" x14ac:dyDescent="0.25">
      <c r="A20" s="188" t="s">
        <v>211</v>
      </c>
      <c r="B20" s="233">
        <v>0</v>
      </c>
      <c r="C20" s="233">
        <v>0</v>
      </c>
      <c r="D20" s="233">
        <v>0</v>
      </c>
      <c r="E20" s="233"/>
      <c r="F20" s="233">
        <v>0</v>
      </c>
      <c r="G20" s="233">
        <v>0</v>
      </c>
      <c r="H20" s="233">
        <v>0</v>
      </c>
      <c r="I20" s="237"/>
      <c r="J20" s="233">
        <v>0</v>
      </c>
      <c r="K20" s="233">
        <v>0</v>
      </c>
      <c r="L20" s="233">
        <v>0</v>
      </c>
      <c r="M20" s="237"/>
      <c r="N20" s="233">
        <v>0</v>
      </c>
      <c r="O20" s="233">
        <v>0</v>
      </c>
      <c r="P20" s="233">
        <v>0</v>
      </c>
    </row>
    <row r="21" spans="1:17" ht="15" customHeight="1" x14ac:dyDescent="0.2">
      <c r="A21" s="44" t="s">
        <v>529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2"/>
      <c r="Q21" s="13"/>
    </row>
    <row r="22" spans="1:17" ht="15" customHeight="1" x14ac:dyDescent="0.2">
      <c r="A22" s="44" t="s">
        <v>314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2"/>
      <c r="Q22" s="13"/>
    </row>
    <row r="23" spans="1:17" ht="15" customHeight="1" x14ac:dyDescent="0.2">
      <c r="A23" s="44" t="s">
        <v>315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2"/>
      <c r="Q23" s="13"/>
    </row>
    <row r="24" spans="1:17" ht="15" customHeight="1" x14ac:dyDescent="0.2">
      <c r="A24" s="44" t="s">
        <v>253</v>
      </c>
      <c r="J24" s="2"/>
      <c r="L24" s="1"/>
      <c r="P24" s="2"/>
      <c r="Q24" s="13"/>
    </row>
  </sheetData>
  <mergeCells count="3">
    <mergeCell ref="A7:A9"/>
    <mergeCell ref="B7:D8"/>
    <mergeCell ref="R2:R3"/>
  </mergeCells>
  <hyperlinks>
    <hyperlink ref="R2" location="INDICE!A1" display="INDICE" xr:uid="{666927F2-4547-44C3-A2F8-E807AF112AEE}"/>
    <hyperlink ref="R2:R3" location="Contenido!A1" display="Contenido" xr:uid="{81AB753E-FADC-45F1-878E-D6676705CF8B}"/>
  </hyperlinks>
  <printOptions horizontalCentered="1"/>
  <pageMargins left="0.39370078740157483" right="0.39370078740157483" top="0.39370078740157483" bottom="0.39370078740157483" header="0.31496062992125984" footer="0.31496062992125984"/>
  <pageSetup paperSize="172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2F3F5-5E46-4EEF-ACDF-BCCC772D093F}">
  <sheetPr codeName="Hoja90">
    <tabColor rgb="FFC1C5C8"/>
    <pageSetUpPr fitToPage="1"/>
  </sheetPr>
  <dimension ref="A1:R42"/>
  <sheetViews>
    <sheetView showGridLines="0" zoomScaleNormal="100" zoomScaleSheetLayoutView="100" workbookViewId="0">
      <selection activeCell="R2" sqref="R2:R3"/>
    </sheetView>
  </sheetViews>
  <sheetFormatPr baseColWidth="10" defaultColWidth="11.42578125" defaultRowHeight="15" customHeight="1" x14ac:dyDescent="0.2"/>
  <cols>
    <col min="1" max="1" width="19.28515625" style="1" customWidth="1"/>
    <col min="2" max="4" width="6.5703125" style="1" customWidth="1"/>
    <col min="5" max="5" width="2" style="1" customWidth="1"/>
    <col min="6" max="8" width="6.5703125" style="1" customWidth="1"/>
    <col min="9" max="9" width="1.140625" style="1" customWidth="1"/>
    <col min="10" max="10" width="6.5703125" style="1" customWidth="1"/>
    <col min="11" max="12" width="6.5703125" style="2" customWidth="1"/>
    <col min="13" max="13" width="1.140625" style="1" customWidth="1"/>
    <col min="14" max="16" width="6.5703125" style="1" customWidth="1"/>
    <col min="17" max="17" width="11.42578125" style="2"/>
    <col min="18" max="16384" width="11.42578125" style="13"/>
  </cols>
  <sheetData>
    <row r="1" spans="1:18" s="60" customFormat="1" ht="15" customHeight="1" x14ac:dyDescent="0.25">
      <c r="A1" s="201" t="s">
        <v>535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59"/>
      <c r="R1" s="59"/>
    </row>
    <row r="2" spans="1:18" s="60" customFormat="1" ht="15" customHeight="1" x14ac:dyDescent="0.25">
      <c r="A2" s="239" t="s">
        <v>534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59"/>
      <c r="R2" s="317" t="s">
        <v>0</v>
      </c>
    </row>
    <row r="3" spans="1:18" s="60" customFormat="1" ht="15" customHeight="1" x14ac:dyDescent="0.25">
      <c r="A3" s="201" t="s">
        <v>499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59"/>
      <c r="R3" s="317"/>
    </row>
    <row r="4" spans="1:18" s="60" customFormat="1" ht="15" customHeight="1" x14ac:dyDescent="0.25">
      <c r="A4" s="201" t="s">
        <v>305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59"/>
      <c r="R4" s="59"/>
    </row>
    <row r="5" spans="1:18" s="60" customFormat="1" ht="15" customHeight="1" x14ac:dyDescent="0.25">
      <c r="A5" s="201" t="s">
        <v>194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59"/>
      <c r="R5" s="59"/>
    </row>
    <row r="6" spans="1:18" s="60" customFormat="1" ht="15" customHeight="1" x14ac:dyDescent="0.25">
      <c r="A6" s="201" t="s">
        <v>528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</row>
    <row r="7" spans="1:18" ht="18" customHeight="1" x14ac:dyDescent="0.2">
      <c r="A7" s="311" t="s">
        <v>225</v>
      </c>
      <c r="B7" s="324" t="s">
        <v>500</v>
      </c>
      <c r="C7" s="324"/>
      <c r="D7" s="324"/>
      <c r="E7" s="97"/>
      <c r="F7" s="236" t="s">
        <v>501</v>
      </c>
      <c r="G7" s="236"/>
      <c r="H7" s="236"/>
      <c r="I7" s="236"/>
      <c r="J7" s="236"/>
      <c r="K7" s="236"/>
      <c r="L7" s="236"/>
      <c r="M7" s="236"/>
      <c r="N7" s="236"/>
      <c r="O7" s="236"/>
      <c r="P7" s="236"/>
    </row>
    <row r="8" spans="1:18" ht="18" customHeight="1" x14ac:dyDescent="0.2">
      <c r="A8" s="311"/>
      <c r="B8" s="325"/>
      <c r="C8" s="325"/>
      <c r="D8" s="325"/>
      <c r="E8" s="102"/>
      <c r="F8" s="236">
        <v>2020</v>
      </c>
      <c r="G8" s="236"/>
      <c r="H8" s="236"/>
      <c r="I8" s="103"/>
      <c r="J8" s="236">
        <v>2021</v>
      </c>
      <c r="K8" s="236"/>
      <c r="L8" s="236"/>
      <c r="M8" s="103"/>
      <c r="N8" s="236">
        <v>2022</v>
      </c>
      <c r="O8" s="236"/>
      <c r="P8" s="236"/>
    </row>
    <row r="9" spans="1:18" ht="27" customHeight="1" x14ac:dyDescent="0.2">
      <c r="A9" s="311"/>
      <c r="B9" s="82">
        <v>2020</v>
      </c>
      <c r="C9" s="82">
        <v>2021</v>
      </c>
      <c r="D9" s="82">
        <v>2022</v>
      </c>
      <c r="E9" s="82"/>
      <c r="F9" s="104" t="s">
        <v>35</v>
      </c>
      <c r="G9" s="105" t="s">
        <v>502</v>
      </c>
      <c r="H9" s="105" t="s">
        <v>503</v>
      </c>
      <c r="I9" s="106"/>
      <c r="J9" s="104" t="s">
        <v>35</v>
      </c>
      <c r="K9" s="105" t="s">
        <v>502</v>
      </c>
      <c r="L9" s="105" t="s">
        <v>503</v>
      </c>
      <c r="M9" s="106"/>
      <c r="N9" s="104" t="s">
        <v>35</v>
      </c>
      <c r="O9" s="105" t="s">
        <v>502</v>
      </c>
      <c r="P9" s="105" t="s">
        <v>503</v>
      </c>
    </row>
    <row r="10" spans="1:18" ht="7.5" customHeight="1" x14ac:dyDescent="0.2">
      <c r="A10" s="67"/>
      <c r="B10" s="69"/>
      <c r="C10" s="69"/>
      <c r="D10" s="69"/>
      <c r="E10" s="69"/>
      <c r="F10" s="2"/>
      <c r="G10" s="13"/>
      <c r="H10" s="13"/>
      <c r="I10" s="69"/>
      <c r="J10" s="13"/>
      <c r="K10" s="13"/>
      <c r="L10" s="13"/>
      <c r="M10" s="69"/>
      <c r="N10" s="2"/>
      <c r="O10" s="13"/>
      <c r="P10" s="13"/>
      <c r="Q10" s="69"/>
      <c r="R10" s="2"/>
    </row>
    <row r="11" spans="1:18" ht="15" customHeight="1" x14ac:dyDescent="0.2">
      <c r="A11" s="19" t="s">
        <v>310</v>
      </c>
      <c r="B11" s="141">
        <f>SUM(B12:B38)</f>
        <v>26</v>
      </c>
      <c r="C11" s="141">
        <f>SUM(C12:C38)</f>
        <v>95</v>
      </c>
      <c r="D11" s="141">
        <f>SUM(D12:D38)</f>
        <v>61</v>
      </c>
      <c r="E11" s="141"/>
      <c r="F11" s="141">
        <f>SUM(F12:F38)</f>
        <v>27</v>
      </c>
      <c r="G11" s="141">
        <f>SUM(G12:G38)</f>
        <v>6</v>
      </c>
      <c r="H11" s="141">
        <f>SUM(H12:H38)</f>
        <v>21</v>
      </c>
      <c r="I11" s="142"/>
      <c r="J11" s="141">
        <f>SUM(J12:J38)</f>
        <v>58</v>
      </c>
      <c r="K11" s="141">
        <f>SUM(K12:K38)</f>
        <v>19</v>
      </c>
      <c r="L11" s="141">
        <f>SUM(L12:L38)</f>
        <v>39</v>
      </c>
      <c r="M11" s="142"/>
      <c r="N11" s="141">
        <f>SUM(N12:N38)</f>
        <v>62</v>
      </c>
      <c r="O11" s="141">
        <f t="shared" ref="O11:P11" si="0">SUM(O12:O38)</f>
        <v>20</v>
      </c>
      <c r="P11" s="141">
        <f t="shared" si="0"/>
        <v>42</v>
      </c>
    </row>
    <row r="12" spans="1:18" ht="15" customHeight="1" x14ac:dyDescent="0.2">
      <c r="A12" s="32" t="s">
        <v>226</v>
      </c>
      <c r="B12" s="130">
        <v>1</v>
      </c>
      <c r="C12" s="130">
        <v>4</v>
      </c>
      <c r="D12" s="137">
        <v>1</v>
      </c>
      <c r="E12" s="137"/>
      <c r="F12" s="130">
        <v>1</v>
      </c>
      <c r="G12" s="130">
        <v>1</v>
      </c>
      <c r="H12" s="130">
        <v>0</v>
      </c>
      <c r="I12" s="130"/>
      <c r="J12" s="130">
        <v>4</v>
      </c>
      <c r="K12" s="130">
        <v>1</v>
      </c>
      <c r="L12" s="130">
        <v>3</v>
      </c>
      <c r="M12" s="142"/>
      <c r="N12" s="137">
        <v>1</v>
      </c>
      <c r="O12" s="137">
        <v>0</v>
      </c>
      <c r="P12" s="137">
        <v>1</v>
      </c>
    </row>
    <row r="13" spans="1:18" ht="15" customHeight="1" x14ac:dyDescent="0.2">
      <c r="A13" s="32" t="s">
        <v>227</v>
      </c>
      <c r="B13" s="130">
        <v>1</v>
      </c>
      <c r="C13" s="130">
        <v>3</v>
      </c>
      <c r="D13" s="137">
        <v>14</v>
      </c>
      <c r="E13" s="137"/>
      <c r="F13" s="130">
        <v>1</v>
      </c>
      <c r="G13" s="130">
        <v>0</v>
      </c>
      <c r="H13" s="130">
        <v>1</v>
      </c>
      <c r="I13" s="130"/>
      <c r="J13" s="130">
        <v>3</v>
      </c>
      <c r="K13" s="130">
        <v>1</v>
      </c>
      <c r="L13" s="130">
        <v>2</v>
      </c>
      <c r="M13" s="142"/>
      <c r="N13" s="137">
        <v>14</v>
      </c>
      <c r="O13" s="137">
        <v>8</v>
      </c>
      <c r="P13" s="137">
        <v>6</v>
      </c>
    </row>
    <row r="14" spans="1:18" ht="15" customHeight="1" x14ac:dyDescent="0.2">
      <c r="A14" s="32" t="s">
        <v>228</v>
      </c>
      <c r="B14" s="130">
        <v>2</v>
      </c>
      <c r="C14" s="130">
        <v>42</v>
      </c>
      <c r="D14" s="137">
        <v>3</v>
      </c>
      <c r="E14" s="137"/>
      <c r="F14" s="130">
        <v>2</v>
      </c>
      <c r="G14" s="130">
        <v>0</v>
      </c>
      <c r="H14" s="130">
        <v>2</v>
      </c>
      <c r="I14" s="130"/>
      <c r="J14" s="130">
        <v>2</v>
      </c>
      <c r="K14" s="130">
        <v>0</v>
      </c>
      <c r="L14" s="130">
        <v>2</v>
      </c>
      <c r="M14" s="142"/>
      <c r="N14" s="137">
        <v>3</v>
      </c>
      <c r="O14" s="137">
        <v>1</v>
      </c>
      <c r="P14" s="137">
        <v>2</v>
      </c>
    </row>
    <row r="15" spans="1:18" ht="15" customHeight="1" x14ac:dyDescent="0.2">
      <c r="A15" s="32" t="s">
        <v>229</v>
      </c>
      <c r="B15" s="130">
        <v>1</v>
      </c>
      <c r="C15" s="130">
        <v>2</v>
      </c>
      <c r="D15" s="137">
        <v>0</v>
      </c>
      <c r="E15" s="137"/>
      <c r="F15" s="130">
        <v>1</v>
      </c>
      <c r="G15" s="130">
        <v>0</v>
      </c>
      <c r="H15" s="130">
        <v>1</v>
      </c>
      <c r="I15" s="130"/>
      <c r="J15" s="130">
        <v>3</v>
      </c>
      <c r="K15" s="130">
        <v>0</v>
      </c>
      <c r="L15" s="130">
        <v>3</v>
      </c>
      <c r="M15" s="142"/>
      <c r="N15" s="137">
        <v>0</v>
      </c>
      <c r="O15" s="137">
        <v>0</v>
      </c>
      <c r="P15" s="137">
        <v>0</v>
      </c>
    </row>
    <row r="16" spans="1:18" ht="15" customHeight="1" x14ac:dyDescent="0.2">
      <c r="A16" s="32" t="s">
        <v>230</v>
      </c>
      <c r="B16" s="137"/>
      <c r="C16" s="137"/>
      <c r="D16" s="137">
        <v>1</v>
      </c>
      <c r="E16" s="137"/>
      <c r="F16" s="130"/>
      <c r="G16" s="130"/>
      <c r="H16" s="130"/>
      <c r="I16" s="130"/>
      <c r="J16" s="130"/>
      <c r="K16" s="130"/>
      <c r="L16" s="130"/>
      <c r="M16" s="142"/>
      <c r="N16" s="137">
        <v>1</v>
      </c>
      <c r="O16" s="137">
        <v>0</v>
      </c>
      <c r="P16" s="137">
        <v>1</v>
      </c>
    </row>
    <row r="17" spans="1:16" ht="15" customHeight="1" x14ac:dyDescent="0.2">
      <c r="A17" s="32" t="s">
        <v>231</v>
      </c>
      <c r="B17" s="130">
        <v>0</v>
      </c>
      <c r="C17" s="130">
        <v>1</v>
      </c>
      <c r="D17" s="137">
        <v>1</v>
      </c>
      <c r="E17" s="137"/>
      <c r="F17" s="130">
        <v>0</v>
      </c>
      <c r="G17" s="130">
        <v>0</v>
      </c>
      <c r="H17" s="130">
        <v>0</v>
      </c>
      <c r="I17" s="130"/>
      <c r="J17" s="130">
        <v>2</v>
      </c>
      <c r="K17" s="130">
        <v>1</v>
      </c>
      <c r="L17" s="130">
        <v>1</v>
      </c>
      <c r="M17" s="142"/>
      <c r="N17" s="137">
        <v>1</v>
      </c>
      <c r="O17" s="137">
        <v>1</v>
      </c>
      <c r="P17" s="137">
        <v>0</v>
      </c>
    </row>
    <row r="18" spans="1:16" ht="15" customHeight="1" x14ac:dyDescent="0.2">
      <c r="A18" s="32" t="s">
        <v>232</v>
      </c>
      <c r="B18" s="130">
        <v>1</v>
      </c>
      <c r="C18" s="130">
        <v>6</v>
      </c>
      <c r="D18" s="137">
        <v>0</v>
      </c>
      <c r="E18" s="137"/>
      <c r="F18" s="130">
        <v>1</v>
      </c>
      <c r="G18" s="130">
        <v>1</v>
      </c>
      <c r="H18" s="130">
        <v>0</v>
      </c>
      <c r="I18" s="130"/>
      <c r="J18" s="130">
        <v>6</v>
      </c>
      <c r="K18" s="130">
        <v>5</v>
      </c>
      <c r="L18" s="130">
        <v>1</v>
      </c>
      <c r="M18" s="142"/>
      <c r="N18" s="137">
        <v>0</v>
      </c>
      <c r="O18" s="137">
        <v>0</v>
      </c>
      <c r="P18" s="137">
        <v>0</v>
      </c>
    </row>
    <row r="19" spans="1:16" ht="15" customHeight="1" x14ac:dyDescent="0.2">
      <c r="A19" s="32" t="s">
        <v>233</v>
      </c>
      <c r="B19" s="130">
        <v>12</v>
      </c>
      <c r="C19" s="130">
        <v>3</v>
      </c>
      <c r="D19" s="137">
        <v>8</v>
      </c>
      <c r="E19" s="137"/>
      <c r="F19" s="130">
        <v>13</v>
      </c>
      <c r="G19" s="130">
        <v>4</v>
      </c>
      <c r="H19" s="130">
        <v>9</v>
      </c>
      <c r="I19" s="130"/>
      <c r="J19" s="130">
        <v>3</v>
      </c>
      <c r="K19" s="130">
        <v>2</v>
      </c>
      <c r="L19" s="130">
        <v>1</v>
      </c>
      <c r="M19" s="142"/>
      <c r="N19" s="137">
        <v>8</v>
      </c>
      <c r="O19" s="137">
        <v>1</v>
      </c>
      <c r="P19" s="137">
        <v>7</v>
      </c>
    </row>
    <row r="20" spans="1:16" ht="15" customHeight="1" x14ac:dyDescent="0.2">
      <c r="A20" s="32" t="s">
        <v>234</v>
      </c>
      <c r="B20" s="130">
        <v>1</v>
      </c>
      <c r="C20" s="130">
        <v>1</v>
      </c>
      <c r="D20" s="137">
        <v>5</v>
      </c>
      <c r="E20" s="137"/>
      <c r="F20" s="130">
        <v>1</v>
      </c>
      <c r="G20" s="130">
        <v>0</v>
      </c>
      <c r="H20" s="130">
        <v>1</v>
      </c>
      <c r="I20" s="130"/>
      <c r="J20" s="130">
        <v>1</v>
      </c>
      <c r="K20" s="130">
        <v>0</v>
      </c>
      <c r="L20" s="130">
        <v>1</v>
      </c>
      <c r="M20" s="142"/>
      <c r="N20" s="137">
        <v>5</v>
      </c>
      <c r="O20" s="137">
        <v>1</v>
      </c>
      <c r="P20" s="137">
        <v>4</v>
      </c>
    </row>
    <row r="21" spans="1:16" ht="15" customHeight="1" x14ac:dyDescent="0.2">
      <c r="A21" s="32" t="s">
        <v>235</v>
      </c>
      <c r="B21" s="130">
        <v>1</v>
      </c>
      <c r="C21" s="130">
        <v>8</v>
      </c>
      <c r="D21" s="137">
        <v>4</v>
      </c>
      <c r="E21" s="137"/>
      <c r="F21" s="130">
        <v>1</v>
      </c>
      <c r="G21" s="130">
        <v>0</v>
      </c>
      <c r="H21" s="130">
        <v>1</v>
      </c>
      <c r="I21" s="130"/>
      <c r="J21" s="130">
        <v>8</v>
      </c>
      <c r="K21" s="130">
        <v>2</v>
      </c>
      <c r="L21" s="130">
        <v>6</v>
      </c>
      <c r="M21" s="142"/>
      <c r="N21" s="137">
        <v>4</v>
      </c>
      <c r="O21" s="137">
        <v>2</v>
      </c>
      <c r="P21" s="137">
        <v>2</v>
      </c>
    </row>
    <row r="22" spans="1:16" ht="15" customHeight="1" x14ac:dyDescent="0.2">
      <c r="A22" s="32" t="s">
        <v>236</v>
      </c>
      <c r="B22" s="130">
        <v>0</v>
      </c>
      <c r="C22" s="130">
        <v>1</v>
      </c>
      <c r="D22" s="137">
        <v>0</v>
      </c>
      <c r="E22" s="137"/>
      <c r="F22" s="130">
        <v>0</v>
      </c>
      <c r="G22" s="130">
        <v>0</v>
      </c>
      <c r="H22" s="130">
        <v>0</v>
      </c>
      <c r="I22" s="130"/>
      <c r="J22" s="130">
        <v>2</v>
      </c>
      <c r="K22" s="130">
        <v>0</v>
      </c>
      <c r="L22" s="130">
        <v>2</v>
      </c>
      <c r="M22" s="142"/>
      <c r="N22" s="137">
        <v>0</v>
      </c>
      <c r="O22" s="137">
        <v>0</v>
      </c>
      <c r="P22" s="137">
        <v>0</v>
      </c>
    </row>
    <row r="23" spans="1:16" ht="15" customHeight="1" x14ac:dyDescent="0.2">
      <c r="A23" s="32" t="s">
        <v>237</v>
      </c>
      <c r="B23" s="130">
        <v>4</v>
      </c>
      <c r="C23" s="130">
        <v>3</v>
      </c>
      <c r="D23" s="137">
        <v>4</v>
      </c>
      <c r="E23" s="137"/>
      <c r="F23" s="130">
        <v>4</v>
      </c>
      <c r="G23" s="130">
        <v>0</v>
      </c>
      <c r="H23" s="130">
        <v>4</v>
      </c>
      <c r="I23" s="130"/>
      <c r="J23" s="130">
        <v>3</v>
      </c>
      <c r="K23" s="130">
        <v>0</v>
      </c>
      <c r="L23" s="130">
        <v>3</v>
      </c>
      <c r="M23" s="142"/>
      <c r="N23" s="137">
        <v>4</v>
      </c>
      <c r="O23" s="137">
        <v>1</v>
      </c>
      <c r="P23" s="137">
        <v>3</v>
      </c>
    </row>
    <row r="24" spans="1:16" ht="15" customHeight="1" x14ac:dyDescent="0.2">
      <c r="A24" s="32" t="s">
        <v>238</v>
      </c>
      <c r="B24" s="130">
        <v>0</v>
      </c>
      <c r="C24" s="130">
        <v>1</v>
      </c>
      <c r="D24" s="137">
        <v>3</v>
      </c>
      <c r="E24" s="137"/>
      <c r="F24" s="130">
        <v>0</v>
      </c>
      <c r="G24" s="130">
        <v>0</v>
      </c>
      <c r="H24" s="130">
        <v>0</v>
      </c>
      <c r="I24" s="130"/>
      <c r="J24" s="130">
        <v>1</v>
      </c>
      <c r="K24" s="130">
        <v>0</v>
      </c>
      <c r="L24" s="130">
        <v>1</v>
      </c>
      <c r="M24" s="142"/>
      <c r="N24" s="137">
        <v>3</v>
      </c>
      <c r="O24" s="137">
        <v>1</v>
      </c>
      <c r="P24" s="137">
        <v>2</v>
      </c>
    </row>
    <row r="25" spans="1:16" ht="15" customHeight="1" x14ac:dyDescent="0.2">
      <c r="A25" s="32" t="s">
        <v>239</v>
      </c>
      <c r="B25" s="130">
        <v>0</v>
      </c>
      <c r="C25" s="130">
        <v>8</v>
      </c>
      <c r="D25" s="137">
        <v>3</v>
      </c>
      <c r="E25" s="137"/>
      <c r="F25" s="130">
        <v>0</v>
      </c>
      <c r="G25" s="130">
        <v>0</v>
      </c>
      <c r="H25" s="130">
        <v>0</v>
      </c>
      <c r="I25" s="130"/>
      <c r="J25" s="130">
        <v>8</v>
      </c>
      <c r="K25" s="130">
        <v>5</v>
      </c>
      <c r="L25" s="130">
        <v>3</v>
      </c>
      <c r="M25" s="142"/>
      <c r="N25" s="137">
        <v>3</v>
      </c>
      <c r="O25" s="137">
        <v>1</v>
      </c>
      <c r="P25" s="137">
        <v>2</v>
      </c>
    </row>
    <row r="26" spans="1:16" ht="15" customHeight="1" x14ac:dyDescent="0.2">
      <c r="A26" s="32" t="s">
        <v>240</v>
      </c>
      <c r="B26" s="137"/>
      <c r="C26" s="137"/>
      <c r="D26" s="137">
        <v>0</v>
      </c>
      <c r="E26" s="137"/>
      <c r="F26" s="130"/>
      <c r="G26" s="130"/>
      <c r="H26" s="130"/>
      <c r="I26" s="130"/>
      <c r="J26" s="130"/>
      <c r="K26" s="130"/>
      <c r="L26" s="130"/>
      <c r="M26" s="142"/>
      <c r="N26" s="137">
        <v>0</v>
      </c>
      <c r="O26" s="137">
        <v>0</v>
      </c>
      <c r="P26" s="137">
        <v>0</v>
      </c>
    </row>
    <row r="27" spans="1:16" ht="15" customHeight="1" x14ac:dyDescent="0.2">
      <c r="A27" s="32" t="s">
        <v>241</v>
      </c>
      <c r="B27" s="137"/>
      <c r="C27" s="137"/>
      <c r="D27" s="137">
        <v>0</v>
      </c>
      <c r="E27" s="137"/>
      <c r="F27" s="137"/>
      <c r="G27" s="137"/>
      <c r="H27" s="137"/>
      <c r="I27" s="142"/>
      <c r="J27" s="116"/>
      <c r="K27" s="145"/>
      <c r="L27" s="145"/>
      <c r="M27" s="142"/>
      <c r="N27" s="137">
        <v>0</v>
      </c>
      <c r="O27" s="137">
        <v>0</v>
      </c>
      <c r="P27" s="137">
        <v>0</v>
      </c>
    </row>
    <row r="28" spans="1:16" ht="15" customHeight="1" x14ac:dyDescent="0.2">
      <c r="A28" s="32" t="s">
        <v>242</v>
      </c>
      <c r="B28" s="137"/>
      <c r="C28" s="137"/>
      <c r="D28" s="137">
        <v>0</v>
      </c>
      <c r="E28" s="137"/>
      <c r="F28" s="130"/>
      <c r="G28" s="130"/>
      <c r="H28" s="130"/>
      <c r="I28" s="130"/>
      <c r="J28" s="130"/>
      <c r="K28" s="130"/>
      <c r="L28" s="130"/>
      <c r="M28" s="142"/>
      <c r="N28" s="137">
        <v>0</v>
      </c>
      <c r="O28" s="137">
        <v>0</v>
      </c>
      <c r="P28" s="137">
        <v>0</v>
      </c>
    </row>
    <row r="29" spans="1:16" ht="15" customHeight="1" x14ac:dyDescent="0.2">
      <c r="A29" s="32" t="s">
        <v>243</v>
      </c>
      <c r="B29" s="130">
        <v>0</v>
      </c>
      <c r="C29" s="130">
        <v>6</v>
      </c>
      <c r="D29" s="137">
        <v>0</v>
      </c>
      <c r="E29" s="137"/>
      <c r="F29" s="130">
        <v>0</v>
      </c>
      <c r="G29" s="130">
        <v>0</v>
      </c>
      <c r="H29" s="130">
        <v>0</v>
      </c>
      <c r="I29" s="130"/>
      <c r="J29" s="130">
        <v>6</v>
      </c>
      <c r="K29" s="130">
        <v>0</v>
      </c>
      <c r="L29" s="130">
        <v>6</v>
      </c>
      <c r="M29" s="142"/>
      <c r="N29" s="137">
        <v>0</v>
      </c>
      <c r="O29" s="137">
        <v>0</v>
      </c>
      <c r="P29" s="137">
        <v>0</v>
      </c>
    </row>
    <row r="30" spans="1:16" ht="15" customHeight="1" x14ac:dyDescent="0.2">
      <c r="A30" s="32" t="s">
        <v>244</v>
      </c>
      <c r="B30" s="137"/>
      <c r="C30" s="137"/>
      <c r="D30" s="137">
        <v>1</v>
      </c>
      <c r="E30" s="137"/>
      <c r="F30" s="137"/>
      <c r="G30" s="137"/>
      <c r="H30" s="137"/>
      <c r="I30" s="142"/>
      <c r="J30" s="116"/>
      <c r="K30" s="145"/>
      <c r="L30" s="145"/>
      <c r="M30" s="142"/>
      <c r="N30" s="137">
        <v>1</v>
      </c>
      <c r="O30" s="137">
        <v>0</v>
      </c>
      <c r="P30" s="137">
        <v>1</v>
      </c>
    </row>
    <row r="31" spans="1:16" ht="15" customHeight="1" x14ac:dyDescent="0.2">
      <c r="A31" s="32" t="s">
        <v>245</v>
      </c>
      <c r="B31" s="130">
        <v>0</v>
      </c>
      <c r="C31" s="130">
        <v>1</v>
      </c>
      <c r="D31" s="137">
        <v>1</v>
      </c>
      <c r="E31" s="137"/>
      <c r="F31" s="130">
        <v>0</v>
      </c>
      <c r="G31" s="130">
        <v>0</v>
      </c>
      <c r="H31" s="130">
        <v>0</v>
      </c>
      <c r="I31" s="130"/>
      <c r="J31" s="130">
        <v>1</v>
      </c>
      <c r="K31" s="130">
        <v>0</v>
      </c>
      <c r="L31" s="130">
        <v>1</v>
      </c>
      <c r="M31" s="142"/>
      <c r="N31" s="137">
        <v>1</v>
      </c>
      <c r="O31" s="137">
        <v>1</v>
      </c>
      <c r="P31" s="137">
        <v>0</v>
      </c>
    </row>
    <row r="32" spans="1:16" ht="15" customHeight="1" x14ac:dyDescent="0.2">
      <c r="A32" s="32" t="s">
        <v>246</v>
      </c>
      <c r="B32" s="130">
        <v>1</v>
      </c>
      <c r="C32" s="130">
        <v>2</v>
      </c>
      <c r="D32" s="137">
        <v>2</v>
      </c>
      <c r="E32" s="137"/>
      <c r="F32" s="130">
        <v>1</v>
      </c>
      <c r="G32" s="130">
        <v>0</v>
      </c>
      <c r="H32" s="130">
        <v>1</v>
      </c>
      <c r="I32" s="130"/>
      <c r="J32" s="130">
        <v>2</v>
      </c>
      <c r="K32" s="130">
        <v>0</v>
      </c>
      <c r="L32" s="130">
        <v>2</v>
      </c>
      <c r="M32" s="142"/>
      <c r="N32" s="137">
        <v>2</v>
      </c>
      <c r="O32" s="137">
        <v>1</v>
      </c>
      <c r="P32" s="137">
        <v>1</v>
      </c>
    </row>
    <row r="33" spans="1:18" ht="15" customHeight="1" x14ac:dyDescent="0.2">
      <c r="A33" s="32" t="s">
        <v>247</v>
      </c>
      <c r="B33" s="137"/>
      <c r="C33" s="137"/>
      <c r="D33" s="137">
        <v>1</v>
      </c>
      <c r="E33" s="137"/>
      <c r="F33" s="137"/>
      <c r="G33" s="137"/>
      <c r="H33" s="137"/>
      <c r="I33" s="142"/>
      <c r="J33" s="116"/>
      <c r="K33" s="145"/>
      <c r="L33" s="145"/>
      <c r="M33" s="142"/>
      <c r="N33" s="137">
        <v>1</v>
      </c>
      <c r="O33" s="137">
        <v>0</v>
      </c>
      <c r="P33" s="137">
        <v>1</v>
      </c>
    </row>
    <row r="34" spans="1:18" ht="15" customHeight="1" x14ac:dyDescent="0.2">
      <c r="A34" s="32" t="s">
        <v>248</v>
      </c>
      <c r="B34" s="137"/>
      <c r="C34" s="137"/>
      <c r="D34" s="137">
        <v>0</v>
      </c>
      <c r="E34" s="137"/>
      <c r="F34" s="137"/>
      <c r="G34" s="137"/>
      <c r="H34" s="137"/>
      <c r="I34" s="142"/>
      <c r="J34" s="116"/>
      <c r="K34" s="145"/>
      <c r="L34" s="145"/>
      <c r="M34" s="142"/>
      <c r="N34" s="137">
        <v>0</v>
      </c>
      <c r="O34" s="137">
        <v>0</v>
      </c>
      <c r="P34" s="137">
        <v>0</v>
      </c>
    </row>
    <row r="35" spans="1:18" ht="15" customHeight="1" x14ac:dyDescent="0.2">
      <c r="A35" s="32" t="s">
        <v>249</v>
      </c>
      <c r="B35" s="137"/>
      <c r="C35" s="137"/>
      <c r="D35" s="137">
        <v>0</v>
      </c>
      <c r="E35" s="137"/>
      <c r="F35" s="137"/>
      <c r="G35" s="137"/>
      <c r="H35" s="137"/>
      <c r="I35" s="142"/>
      <c r="J35" s="116"/>
      <c r="K35" s="145"/>
      <c r="L35" s="145"/>
      <c r="M35" s="142"/>
      <c r="N35" s="137">
        <v>0</v>
      </c>
      <c r="O35" s="137">
        <v>0</v>
      </c>
      <c r="P35" s="137">
        <v>0</v>
      </c>
    </row>
    <row r="36" spans="1:18" ht="15" customHeight="1" x14ac:dyDescent="0.2">
      <c r="A36" s="32" t="s">
        <v>250</v>
      </c>
      <c r="B36" s="130">
        <v>1</v>
      </c>
      <c r="C36" s="130">
        <v>0</v>
      </c>
      <c r="D36" s="137">
        <v>3</v>
      </c>
      <c r="E36" s="137"/>
      <c r="F36" s="130">
        <v>1</v>
      </c>
      <c r="G36" s="130">
        <v>0</v>
      </c>
      <c r="H36" s="130">
        <v>1</v>
      </c>
      <c r="I36" s="130"/>
      <c r="J36" s="130">
        <v>0</v>
      </c>
      <c r="K36" s="130">
        <v>0</v>
      </c>
      <c r="L36" s="130">
        <v>0</v>
      </c>
      <c r="M36" s="142"/>
      <c r="N36" s="137">
        <v>4</v>
      </c>
      <c r="O36" s="137">
        <v>0</v>
      </c>
      <c r="P36" s="137">
        <v>4</v>
      </c>
    </row>
    <row r="37" spans="1:18" ht="15" customHeight="1" x14ac:dyDescent="0.2">
      <c r="A37" s="32" t="s">
        <v>251</v>
      </c>
      <c r="B37" s="130">
        <v>0</v>
      </c>
      <c r="C37" s="130">
        <v>3</v>
      </c>
      <c r="D37" s="137">
        <v>6</v>
      </c>
      <c r="E37" s="137"/>
      <c r="F37" s="130">
        <v>0</v>
      </c>
      <c r="G37" s="130">
        <v>0</v>
      </c>
      <c r="H37" s="130">
        <v>0</v>
      </c>
      <c r="I37" s="130"/>
      <c r="J37" s="130">
        <v>3</v>
      </c>
      <c r="K37" s="130">
        <v>2</v>
      </c>
      <c r="L37" s="130">
        <v>1</v>
      </c>
      <c r="M37" s="142"/>
      <c r="N37" s="137">
        <v>6</v>
      </c>
      <c r="O37" s="137">
        <v>1</v>
      </c>
      <c r="P37" s="137">
        <v>5</v>
      </c>
    </row>
    <row r="38" spans="1:18" ht="15" customHeight="1" thickBot="1" x14ac:dyDescent="0.25">
      <c r="A38" s="183" t="s">
        <v>252</v>
      </c>
      <c r="B38" s="233"/>
      <c r="C38" s="233"/>
      <c r="D38" s="233">
        <v>0</v>
      </c>
      <c r="E38" s="233"/>
      <c r="F38" s="233"/>
      <c r="G38" s="233"/>
      <c r="H38" s="233"/>
      <c r="I38" s="237"/>
      <c r="J38" s="159"/>
      <c r="K38" s="238"/>
      <c r="L38" s="238"/>
      <c r="M38" s="237"/>
      <c r="N38" s="233">
        <v>0</v>
      </c>
      <c r="O38" s="233">
        <v>0</v>
      </c>
      <c r="P38" s="233">
        <v>0</v>
      </c>
    </row>
    <row r="39" spans="1:18" s="44" customFormat="1" ht="15" customHeight="1" x14ac:dyDescent="0.25">
      <c r="A39" s="330" t="s">
        <v>531</v>
      </c>
      <c r="B39" s="310"/>
      <c r="C39" s="310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71"/>
      <c r="R39" s="71"/>
    </row>
    <row r="40" spans="1:18" s="33" customFormat="1" ht="15" customHeight="1" x14ac:dyDescent="0.2">
      <c r="A40" s="62" t="s">
        <v>532</v>
      </c>
      <c r="B40" s="62"/>
      <c r="C40" s="62"/>
      <c r="D40" s="62"/>
      <c r="E40" s="62"/>
      <c r="F40" s="62"/>
      <c r="G40" s="62"/>
      <c r="H40" s="62"/>
      <c r="I40" s="62"/>
      <c r="J40" s="62"/>
      <c r="K40" s="163"/>
      <c r="L40" s="163"/>
      <c r="M40" s="62"/>
      <c r="N40" s="62"/>
      <c r="O40" s="62"/>
      <c r="P40" s="62"/>
    </row>
    <row r="41" spans="1:18" s="44" customFormat="1" ht="26.25" customHeight="1" x14ac:dyDescent="0.25">
      <c r="A41" s="323" t="s">
        <v>475</v>
      </c>
      <c r="B41" s="323"/>
      <c r="C41" s="323"/>
      <c r="D41" s="323"/>
      <c r="E41" s="323"/>
      <c r="F41" s="323"/>
      <c r="G41" s="323"/>
      <c r="H41" s="323"/>
      <c r="I41" s="323"/>
      <c r="J41" s="323"/>
      <c r="K41" s="323"/>
      <c r="L41" s="323"/>
      <c r="M41" s="323"/>
      <c r="N41" s="323"/>
      <c r="O41" s="323"/>
      <c r="P41" s="323"/>
      <c r="Q41" s="71"/>
      <c r="R41" s="71"/>
    </row>
    <row r="42" spans="1:18" ht="15" customHeight="1" x14ac:dyDescent="0.2">
      <c r="A42" s="33" t="s">
        <v>253</v>
      </c>
    </row>
  </sheetData>
  <mergeCells count="5">
    <mergeCell ref="A41:P41"/>
    <mergeCell ref="A39:P39"/>
    <mergeCell ref="A7:A9"/>
    <mergeCell ref="B7:D8"/>
    <mergeCell ref="R2:R3"/>
  </mergeCells>
  <hyperlinks>
    <hyperlink ref="R2" location="INDICE!A1" display="INDICE" xr:uid="{8C5C10BC-40E2-414C-B5CE-2C7F8489521A}"/>
    <hyperlink ref="R2:R3" location="Contenido!A1" display="Contenido" xr:uid="{7D607619-6660-48B4-9AA8-597E9CDDCFB6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tabColor rgb="FFF2DAB1"/>
    <pageSetUpPr fitToPage="1"/>
  </sheetPr>
  <dimension ref="A1:W38"/>
  <sheetViews>
    <sheetView showGridLines="0" zoomScaleNormal="100" zoomScaleSheetLayoutView="100" workbookViewId="0">
      <selection activeCell="I2" sqref="I2:I3"/>
    </sheetView>
  </sheetViews>
  <sheetFormatPr baseColWidth="10" defaultColWidth="11.42578125" defaultRowHeight="15" customHeight="1" x14ac:dyDescent="0.2"/>
  <cols>
    <col min="1" max="1" width="48.28515625" style="2" customWidth="1"/>
    <col min="2" max="8" width="7.7109375" style="1" customWidth="1"/>
    <col min="9" max="45" width="10.7109375" style="2" customWidth="1"/>
    <col min="46" max="16384" width="11.42578125" style="2"/>
  </cols>
  <sheetData>
    <row r="1" spans="1:23" ht="15" customHeight="1" x14ac:dyDescent="0.2">
      <c r="A1" s="157" t="s">
        <v>264</v>
      </c>
      <c r="B1" s="157"/>
      <c r="C1" s="157"/>
      <c r="D1" s="157"/>
      <c r="E1" s="157"/>
      <c r="F1" s="157"/>
      <c r="G1" s="157"/>
      <c r="H1" s="36"/>
      <c r="L1" s="16"/>
    </row>
    <row r="2" spans="1:23" ht="15" customHeight="1" x14ac:dyDescent="0.2">
      <c r="A2" s="157" t="s">
        <v>255</v>
      </c>
      <c r="B2" s="157"/>
      <c r="C2" s="157"/>
      <c r="D2" s="157"/>
      <c r="E2" s="157"/>
      <c r="F2" s="157"/>
      <c r="G2" s="157"/>
      <c r="H2" s="36"/>
      <c r="I2" s="308" t="s">
        <v>0</v>
      </c>
      <c r="L2" s="16"/>
    </row>
    <row r="3" spans="1:23" ht="15" customHeight="1" x14ac:dyDescent="0.2">
      <c r="A3" s="157" t="s">
        <v>215</v>
      </c>
      <c r="B3" s="157"/>
      <c r="C3" s="157"/>
      <c r="D3" s="157"/>
      <c r="E3" s="157"/>
      <c r="F3" s="157"/>
      <c r="G3" s="157"/>
      <c r="H3" s="36"/>
      <c r="I3" s="308"/>
      <c r="L3" s="16"/>
    </row>
    <row r="4" spans="1:23" ht="15" customHeight="1" x14ac:dyDescent="0.2">
      <c r="A4" s="157" t="s">
        <v>195</v>
      </c>
      <c r="B4" s="157"/>
      <c r="C4" s="157"/>
      <c r="D4" s="157"/>
      <c r="E4" s="157"/>
      <c r="F4" s="157"/>
      <c r="G4" s="157"/>
      <c r="H4" s="36"/>
      <c r="L4" s="16"/>
    </row>
    <row r="5" spans="1:23" ht="27" customHeight="1" x14ac:dyDescent="0.2">
      <c r="A5" s="97" t="s">
        <v>265</v>
      </c>
      <c r="B5" s="96">
        <v>2018</v>
      </c>
      <c r="C5" s="96">
        <v>2019</v>
      </c>
      <c r="D5" s="96">
        <v>2020</v>
      </c>
      <c r="E5" s="96">
        <v>2021</v>
      </c>
      <c r="F5" s="96">
        <v>2022</v>
      </c>
      <c r="G5" s="96">
        <v>2023</v>
      </c>
      <c r="L5" s="16"/>
    </row>
    <row r="6" spans="1:23" ht="14.25" x14ac:dyDescent="0.2">
      <c r="A6" s="67"/>
      <c r="B6" s="68"/>
      <c r="C6" s="69"/>
      <c r="D6" s="69"/>
      <c r="E6" s="69"/>
      <c r="F6" s="69"/>
      <c r="G6" s="69"/>
      <c r="H6" s="68"/>
      <c r="I6" s="69"/>
      <c r="J6" s="69"/>
      <c r="K6" s="68"/>
      <c r="L6" s="16"/>
      <c r="M6" s="69"/>
      <c r="N6" s="69"/>
      <c r="O6" s="68"/>
      <c r="P6" s="69"/>
      <c r="Q6" s="69"/>
      <c r="R6" s="68"/>
      <c r="S6" s="69"/>
      <c r="T6" s="69"/>
      <c r="U6" s="69"/>
      <c r="V6" s="68"/>
      <c r="W6" s="69"/>
    </row>
    <row r="7" spans="1:23" ht="15" customHeight="1" x14ac:dyDescent="0.2">
      <c r="A7" s="11" t="s">
        <v>35</v>
      </c>
      <c r="B7" s="11"/>
      <c r="C7" s="11"/>
      <c r="D7" s="11"/>
      <c r="E7" s="11"/>
      <c r="F7" s="28"/>
      <c r="G7" s="28"/>
    </row>
    <row r="8" spans="1:23" ht="15" customHeight="1" x14ac:dyDescent="0.2">
      <c r="A8" s="32" t="s">
        <v>256</v>
      </c>
      <c r="B8" s="109">
        <f>+B15+B22+B29</f>
        <v>114</v>
      </c>
      <c r="C8" s="109">
        <f t="shared" ref="C8:E9" si="0">+C15+C22+C29</f>
        <v>233</v>
      </c>
      <c r="D8" s="109">
        <f t="shared" si="0"/>
        <v>39</v>
      </c>
      <c r="E8" s="109">
        <f t="shared" si="0"/>
        <v>139</v>
      </c>
      <c r="F8" s="109">
        <f t="shared" ref="F8:G8" si="1">+F15+F22+F29</f>
        <v>192</v>
      </c>
      <c r="G8" s="109">
        <f t="shared" si="1"/>
        <v>170</v>
      </c>
    </row>
    <row r="9" spans="1:23" ht="15" customHeight="1" x14ac:dyDescent="0.2">
      <c r="A9" s="32" t="s">
        <v>257</v>
      </c>
      <c r="B9" s="109">
        <f>+B16+B23+B30</f>
        <v>267</v>
      </c>
      <c r="C9" s="109">
        <f t="shared" si="0"/>
        <v>627</v>
      </c>
      <c r="D9" s="109">
        <f t="shared" si="0"/>
        <v>131</v>
      </c>
      <c r="E9" s="109">
        <f t="shared" ref="E9:G9" si="2">+E16+E23+E30</f>
        <v>285</v>
      </c>
      <c r="F9" s="109">
        <f t="shared" si="2"/>
        <v>523</v>
      </c>
      <c r="G9" s="109">
        <f t="shared" si="2"/>
        <v>508</v>
      </c>
    </row>
    <row r="10" spans="1:23" ht="15" customHeight="1" x14ac:dyDescent="0.2">
      <c r="A10" s="32" t="s">
        <v>258</v>
      </c>
      <c r="B10" s="109" t="s">
        <v>261</v>
      </c>
      <c r="C10" s="109" t="s">
        <v>261</v>
      </c>
      <c r="D10" s="109">
        <f t="shared" ref="D10:E10" si="3">+D17+D24+D31</f>
        <v>18</v>
      </c>
      <c r="E10" s="109">
        <f t="shared" si="3"/>
        <v>101</v>
      </c>
      <c r="F10" s="109">
        <f t="shared" ref="F10:G10" si="4">+F17+F24+F31</f>
        <v>280</v>
      </c>
      <c r="G10" s="109">
        <f t="shared" si="4"/>
        <v>257</v>
      </c>
    </row>
    <row r="11" spans="1:23" ht="15" customHeight="1" x14ac:dyDescent="0.2">
      <c r="A11" s="32" t="s">
        <v>259</v>
      </c>
      <c r="B11" s="109">
        <f t="shared" ref="B11:E11" si="5">+B18+B25+B32</f>
        <v>243</v>
      </c>
      <c r="C11" s="109">
        <f t="shared" si="5"/>
        <v>438</v>
      </c>
      <c r="D11" s="109">
        <f t="shared" si="5"/>
        <v>123</v>
      </c>
      <c r="E11" s="109">
        <f t="shared" si="5"/>
        <v>255</v>
      </c>
      <c r="F11" s="109">
        <f t="shared" ref="F11:G11" si="6">+F18+F25+F32</f>
        <v>247</v>
      </c>
      <c r="G11" s="109">
        <f t="shared" si="6"/>
        <v>345</v>
      </c>
    </row>
    <row r="12" spans="1:23" ht="15" customHeight="1" x14ac:dyDescent="0.2">
      <c r="A12" s="32" t="s">
        <v>260</v>
      </c>
      <c r="B12" s="109">
        <f t="shared" ref="B12:D12" si="7">+B19+B26+B33</f>
        <v>11</v>
      </c>
      <c r="C12" s="109">
        <f t="shared" si="7"/>
        <v>11</v>
      </c>
      <c r="D12" s="109">
        <f t="shared" si="7"/>
        <v>3</v>
      </c>
      <c r="E12" s="109">
        <f t="shared" ref="E12" si="8">+E19+E26+E33</f>
        <v>20</v>
      </c>
      <c r="F12" s="109">
        <f t="shared" ref="F12:G12" si="9">+F19+F26+F33</f>
        <v>8</v>
      </c>
      <c r="G12" s="109">
        <f t="shared" si="9"/>
        <v>9</v>
      </c>
    </row>
    <row r="13" spans="1:23" ht="15" customHeight="1" x14ac:dyDescent="0.2">
      <c r="A13" s="32" t="s">
        <v>266</v>
      </c>
      <c r="B13" s="109">
        <f t="shared" ref="B13:D13" si="10">+B20+B27+B34</f>
        <v>68</v>
      </c>
      <c r="C13" s="109">
        <f t="shared" si="10"/>
        <v>90</v>
      </c>
      <c r="D13" s="109">
        <f t="shared" si="10"/>
        <v>48</v>
      </c>
      <c r="E13" s="109">
        <f t="shared" ref="E13" si="11">+E20+E27+E34</f>
        <v>15</v>
      </c>
      <c r="F13" s="109">
        <f t="shared" ref="F13:G13" si="12">+F20+F27+F34</f>
        <v>80</v>
      </c>
      <c r="G13" s="109">
        <f t="shared" si="12"/>
        <v>72</v>
      </c>
    </row>
    <row r="14" spans="1:23" ht="15" customHeight="1" x14ac:dyDescent="0.2">
      <c r="A14" s="11" t="s">
        <v>217</v>
      </c>
      <c r="B14" s="110"/>
      <c r="C14" s="110"/>
      <c r="D14" s="110"/>
      <c r="E14" s="110"/>
      <c r="F14" s="111"/>
      <c r="G14" s="111"/>
    </row>
    <row r="15" spans="1:23" ht="15" customHeight="1" x14ac:dyDescent="0.2">
      <c r="A15" s="32" t="s">
        <v>256</v>
      </c>
      <c r="B15" s="109">
        <v>102</v>
      </c>
      <c r="C15" s="109">
        <v>226</v>
      </c>
      <c r="D15" s="109">
        <v>39</v>
      </c>
      <c r="E15" s="109">
        <v>128</v>
      </c>
      <c r="F15" s="109">
        <v>190</v>
      </c>
      <c r="G15" s="109">
        <v>166</v>
      </c>
    </row>
    <row r="16" spans="1:23" ht="15" customHeight="1" x14ac:dyDescent="0.2">
      <c r="A16" s="32" t="s">
        <v>257</v>
      </c>
      <c r="B16" s="109">
        <v>256</v>
      </c>
      <c r="C16" s="109">
        <v>605</v>
      </c>
      <c r="D16" s="109">
        <v>120</v>
      </c>
      <c r="E16" s="109">
        <v>267</v>
      </c>
      <c r="F16" s="109">
        <v>502</v>
      </c>
      <c r="G16" s="109">
        <v>491</v>
      </c>
    </row>
    <row r="17" spans="1:7" ht="15" customHeight="1" x14ac:dyDescent="0.2">
      <c r="A17" s="32" t="s">
        <v>258</v>
      </c>
      <c r="B17" s="109" t="s">
        <v>261</v>
      </c>
      <c r="C17" s="109" t="s">
        <v>261</v>
      </c>
      <c r="D17" s="109">
        <v>17</v>
      </c>
      <c r="E17" s="109">
        <v>98</v>
      </c>
      <c r="F17" s="109">
        <v>270</v>
      </c>
      <c r="G17" s="109">
        <v>248</v>
      </c>
    </row>
    <row r="18" spans="1:7" ht="15" customHeight="1" x14ac:dyDescent="0.2">
      <c r="A18" s="32" t="s">
        <v>259</v>
      </c>
      <c r="B18" s="109">
        <v>228</v>
      </c>
      <c r="C18" s="109">
        <v>432</v>
      </c>
      <c r="D18" s="109">
        <v>119</v>
      </c>
      <c r="E18" s="109">
        <v>248</v>
      </c>
      <c r="F18" s="109">
        <v>244</v>
      </c>
      <c r="G18" s="109">
        <v>336</v>
      </c>
    </row>
    <row r="19" spans="1:7" ht="15" customHeight="1" x14ac:dyDescent="0.2">
      <c r="A19" s="32" t="s">
        <v>260</v>
      </c>
      <c r="B19" s="109">
        <v>11</v>
      </c>
      <c r="C19" s="109">
        <v>11</v>
      </c>
      <c r="D19" s="109">
        <v>3</v>
      </c>
      <c r="E19" s="109">
        <v>18</v>
      </c>
      <c r="F19" s="109">
        <v>8</v>
      </c>
      <c r="G19" s="109">
        <v>9</v>
      </c>
    </row>
    <row r="20" spans="1:7" ht="15" customHeight="1" x14ac:dyDescent="0.2">
      <c r="A20" s="32" t="s">
        <v>266</v>
      </c>
      <c r="B20" s="109">
        <v>64</v>
      </c>
      <c r="C20" s="109">
        <v>90</v>
      </c>
      <c r="D20" s="109">
        <v>46</v>
      </c>
      <c r="E20" s="109">
        <v>15</v>
      </c>
      <c r="F20" s="109">
        <f>33+37</f>
        <v>70</v>
      </c>
      <c r="G20" s="109">
        <v>69</v>
      </c>
    </row>
    <row r="21" spans="1:7" ht="15" customHeight="1" x14ac:dyDescent="0.2">
      <c r="A21" s="11" t="s">
        <v>218</v>
      </c>
      <c r="B21" s="110"/>
      <c r="C21" s="110"/>
      <c r="D21" s="110"/>
      <c r="E21" s="110"/>
      <c r="F21" s="111"/>
      <c r="G21" s="111"/>
    </row>
    <row r="22" spans="1:7" ht="15" customHeight="1" x14ac:dyDescent="0.2">
      <c r="A22" s="32" t="s">
        <v>256</v>
      </c>
      <c r="B22" s="109">
        <v>1</v>
      </c>
      <c r="C22" s="109">
        <v>2</v>
      </c>
      <c r="D22" s="109">
        <v>0</v>
      </c>
      <c r="E22" s="109">
        <v>2</v>
      </c>
      <c r="F22" s="109">
        <v>1</v>
      </c>
      <c r="G22" s="109">
        <v>2</v>
      </c>
    </row>
    <row r="23" spans="1:7" ht="15" customHeight="1" x14ac:dyDescent="0.2">
      <c r="A23" s="32" t="s">
        <v>257</v>
      </c>
      <c r="B23" s="109">
        <v>6</v>
      </c>
      <c r="C23" s="109">
        <v>7</v>
      </c>
      <c r="D23" s="109">
        <v>2</v>
      </c>
      <c r="E23" s="109">
        <v>9</v>
      </c>
      <c r="F23" s="109">
        <v>13</v>
      </c>
      <c r="G23" s="109">
        <v>6</v>
      </c>
    </row>
    <row r="24" spans="1:7" ht="15" customHeight="1" x14ac:dyDescent="0.2">
      <c r="A24" s="32" t="s">
        <v>258</v>
      </c>
      <c r="B24" s="109" t="s">
        <v>261</v>
      </c>
      <c r="C24" s="109" t="s">
        <v>261</v>
      </c>
      <c r="D24" s="109">
        <v>0</v>
      </c>
      <c r="E24" s="109">
        <v>1</v>
      </c>
      <c r="F24" s="109">
        <v>2</v>
      </c>
      <c r="G24" s="109">
        <v>3</v>
      </c>
    </row>
    <row r="25" spans="1:7" ht="15" customHeight="1" x14ac:dyDescent="0.2">
      <c r="A25" s="32" t="s">
        <v>259</v>
      </c>
      <c r="B25" s="109">
        <v>4</v>
      </c>
      <c r="C25" s="109">
        <v>4</v>
      </c>
      <c r="D25" s="109">
        <v>1</v>
      </c>
      <c r="E25" s="109">
        <v>2</v>
      </c>
      <c r="F25" s="109">
        <v>3</v>
      </c>
      <c r="G25" s="109">
        <v>2</v>
      </c>
    </row>
    <row r="26" spans="1:7" ht="15" customHeight="1" x14ac:dyDescent="0.2">
      <c r="A26" s="32" t="s">
        <v>260</v>
      </c>
      <c r="B26" s="109">
        <v>0</v>
      </c>
      <c r="C26" s="109">
        <v>0</v>
      </c>
      <c r="D26" s="109">
        <v>0</v>
      </c>
      <c r="E26" s="109">
        <v>0</v>
      </c>
      <c r="F26" s="109">
        <v>0</v>
      </c>
      <c r="G26" s="109">
        <v>0</v>
      </c>
    </row>
    <row r="27" spans="1:7" ht="15" customHeight="1" x14ac:dyDescent="0.2">
      <c r="A27" s="32" t="s">
        <v>266</v>
      </c>
      <c r="B27" s="109">
        <v>0</v>
      </c>
      <c r="C27" s="109">
        <v>0</v>
      </c>
      <c r="D27" s="109">
        <v>0</v>
      </c>
      <c r="E27" s="109">
        <v>0</v>
      </c>
      <c r="F27" s="109">
        <v>10</v>
      </c>
      <c r="G27" s="109">
        <v>0</v>
      </c>
    </row>
    <row r="28" spans="1:7" ht="15" customHeight="1" x14ac:dyDescent="0.2">
      <c r="A28" s="11" t="s">
        <v>219</v>
      </c>
      <c r="B28" s="110"/>
      <c r="C28" s="110"/>
      <c r="D28" s="110"/>
      <c r="E28" s="110"/>
      <c r="F28" s="111"/>
      <c r="G28" s="111"/>
    </row>
    <row r="29" spans="1:7" ht="15" customHeight="1" x14ac:dyDescent="0.2">
      <c r="A29" s="32" t="s">
        <v>256</v>
      </c>
      <c r="B29" s="109">
        <v>11</v>
      </c>
      <c r="C29" s="109">
        <v>5</v>
      </c>
      <c r="D29" s="109">
        <v>0</v>
      </c>
      <c r="E29" s="109">
        <v>9</v>
      </c>
      <c r="F29" s="109">
        <v>1</v>
      </c>
      <c r="G29" s="109">
        <v>2</v>
      </c>
    </row>
    <row r="30" spans="1:7" ht="15" customHeight="1" x14ac:dyDescent="0.2">
      <c r="A30" s="32" t="s">
        <v>257</v>
      </c>
      <c r="B30" s="109">
        <v>5</v>
      </c>
      <c r="C30" s="109">
        <v>15</v>
      </c>
      <c r="D30" s="109">
        <v>9</v>
      </c>
      <c r="E30" s="109">
        <v>9</v>
      </c>
      <c r="F30" s="109">
        <v>8</v>
      </c>
      <c r="G30" s="109">
        <v>11</v>
      </c>
    </row>
    <row r="31" spans="1:7" ht="15" customHeight="1" x14ac:dyDescent="0.2">
      <c r="A31" s="32" t="s">
        <v>258</v>
      </c>
      <c r="B31" s="109" t="s">
        <v>261</v>
      </c>
      <c r="C31" s="109" t="s">
        <v>261</v>
      </c>
      <c r="D31" s="109">
        <v>1</v>
      </c>
      <c r="E31" s="109">
        <v>2</v>
      </c>
      <c r="F31" s="109">
        <v>8</v>
      </c>
      <c r="G31" s="109">
        <v>6</v>
      </c>
    </row>
    <row r="32" spans="1:7" ht="15" customHeight="1" x14ac:dyDescent="0.2">
      <c r="A32" s="32" t="s">
        <v>259</v>
      </c>
      <c r="B32" s="109">
        <v>11</v>
      </c>
      <c r="C32" s="109">
        <v>2</v>
      </c>
      <c r="D32" s="109">
        <v>3</v>
      </c>
      <c r="E32" s="109">
        <v>5</v>
      </c>
      <c r="F32" s="109">
        <v>0</v>
      </c>
      <c r="G32" s="109">
        <v>7</v>
      </c>
    </row>
    <row r="33" spans="1:22" ht="15" customHeight="1" x14ac:dyDescent="0.2">
      <c r="A33" s="32" t="s">
        <v>260</v>
      </c>
      <c r="B33" s="109">
        <v>0</v>
      </c>
      <c r="C33" s="109">
        <v>0</v>
      </c>
      <c r="D33" s="109">
        <v>0</v>
      </c>
      <c r="E33" s="109">
        <v>2</v>
      </c>
      <c r="F33" s="109">
        <v>0</v>
      </c>
      <c r="G33" s="109">
        <v>0</v>
      </c>
    </row>
    <row r="34" spans="1:22" ht="15" customHeight="1" thickBot="1" x14ac:dyDescent="0.25">
      <c r="A34" s="183" t="s">
        <v>266</v>
      </c>
      <c r="B34" s="152">
        <v>4</v>
      </c>
      <c r="C34" s="152">
        <v>0</v>
      </c>
      <c r="D34" s="152">
        <v>2</v>
      </c>
      <c r="E34" s="152">
        <v>0</v>
      </c>
      <c r="F34" s="152">
        <v>0</v>
      </c>
      <c r="G34" s="152">
        <v>3</v>
      </c>
    </row>
    <row r="35" spans="1:22" s="1" customFormat="1" ht="15" customHeight="1" x14ac:dyDescent="0.25">
      <c r="A35" s="44" t="s">
        <v>220</v>
      </c>
      <c r="B35" s="44"/>
      <c r="C35" s="44"/>
      <c r="D35" s="44"/>
      <c r="E35" s="44"/>
      <c r="F35" s="79"/>
      <c r="G35" s="79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</row>
    <row r="36" spans="1:22" s="1" customFormat="1" ht="27" customHeight="1" x14ac:dyDescent="0.25">
      <c r="A36" s="306" t="s">
        <v>221</v>
      </c>
      <c r="B36" s="306"/>
      <c r="C36" s="306"/>
      <c r="D36" s="306"/>
      <c r="E36" s="306"/>
      <c r="F36" s="306"/>
      <c r="G36" s="306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</row>
    <row r="37" spans="1:22" s="1" customFormat="1" ht="41.25" customHeight="1" x14ac:dyDescent="0.25">
      <c r="A37" s="306" t="s">
        <v>222</v>
      </c>
      <c r="B37" s="306"/>
      <c r="C37" s="306"/>
      <c r="D37" s="306"/>
      <c r="E37" s="306"/>
      <c r="F37" s="306"/>
      <c r="G37" s="306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</row>
    <row r="38" spans="1:22" s="1" customFormat="1" ht="15" customHeight="1" x14ac:dyDescent="0.25">
      <c r="A38" s="44" t="s">
        <v>213</v>
      </c>
    </row>
  </sheetData>
  <mergeCells count="3">
    <mergeCell ref="A36:G36"/>
    <mergeCell ref="A37:G37"/>
    <mergeCell ref="I2:I3"/>
  </mergeCells>
  <hyperlinks>
    <hyperlink ref="I2" location="INDICE!A1" display="INDICE" xr:uid="{D55CA9F5-6370-45C8-AA86-553D0DB0190F}"/>
    <hyperlink ref="I2:I3" location="Contenido!A1" display="Contenido" xr:uid="{2D9E7197-FD10-4FF1-A0CC-CBCD7304D090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92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333E7-C856-4BE5-8ABF-581EE38EE421}">
  <sheetPr codeName="Hoja91">
    <tabColor rgb="FFF2DAB1"/>
    <pageSetUpPr fitToPage="1"/>
  </sheetPr>
  <dimension ref="A1:AH23"/>
  <sheetViews>
    <sheetView showGridLines="0" topLeftCell="D1" zoomScaleNormal="100" zoomScaleSheetLayoutView="100" workbookViewId="0">
      <selection activeCell="AG2" sqref="AG2:AG3"/>
    </sheetView>
  </sheetViews>
  <sheetFormatPr baseColWidth="10" defaultColWidth="11.42578125" defaultRowHeight="15" customHeight="1" x14ac:dyDescent="0.2"/>
  <cols>
    <col min="1" max="1" width="31.140625" style="1" customWidth="1"/>
    <col min="2" max="7" width="6.5703125" style="1" customWidth="1"/>
    <col min="8" max="8" width="2" style="1" customWidth="1"/>
    <col min="9" max="9" width="6.5703125" style="1" customWidth="1"/>
    <col min="10" max="11" width="6.5703125" style="1" bestFit="1" customWidth="1"/>
    <col min="12" max="12" width="1.140625" style="1" customWidth="1"/>
    <col min="13" max="15" width="6.5703125" style="1" customWidth="1"/>
    <col min="16" max="16" width="1.140625" style="1" customWidth="1"/>
    <col min="17" max="19" width="6.5703125" style="1" customWidth="1"/>
    <col min="20" max="20" width="1.140625" style="1" customWidth="1"/>
    <col min="21" max="21" width="6.5703125" style="1" customWidth="1"/>
    <col min="22" max="23" width="6.5703125" style="2" customWidth="1"/>
    <col min="24" max="24" width="1.140625" style="1" customWidth="1"/>
    <col min="25" max="27" width="6.5703125" style="1" customWidth="1"/>
    <col min="28" max="28" width="1.140625" style="1" customWidth="1"/>
    <col min="29" max="29" width="6.5703125" style="1" customWidth="1"/>
    <col min="30" max="31" width="6.5703125" style="2" customWidth="1"/>
    <col min="32" max="32" width="11.42578125" style="2"/>
    <col min="33" max="16384" width="11.42578125" style="13"/>
  </cols>
  <sheetData>
    <row r="1" spans="1:34" s="60" customFormat="1" ht="15" customHeight="1" x14ac:dyDescent="0.25">
      <c r="A1" s="201" t="s">
        <v>536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59"/>
      <c r="AG1" s="59"/>
      <c r="AH1" s="59"/>
    </row>
    <row r="2" spans="1:34" s="60" customFormat="1" ht="15" customHeight="1" x14ac:dyDescent="0.25">
      <c r="A2" s="239" t="s">
        <v>537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59"/>
      <c r="AG2" s="317" t="s">
        <v>0</v>
      </c>
      <c r="AH2" s="59"/>
    </row>
    <row r="3" spans="1:34" s="60" customFormat="1" ht="15" customHeight="1" x14ac:dyDescent="0.25">
      <c r="A3" s="201" t="s">
        <v>499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59"/>
      <c r="AG3" s="317"/>
      <c r="AH3" s="59"/>
    </row>
    <row r="4" spans="1:34" s="60" customFormat="1" ht="15" customHeight="1" x14ac:dyDescent="0.25">
      <c r="A4" s="201" t="s">
        <v>296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59"/>
      <c r="AG4" s="59"/>
      <c r="AH4" s="59"/>
    </row>
    <row r="5" spans="1:34" s="60" customFormat="1" ht="15" customHeight="1" x14ac:dyDescent="0.25">
      <c r="A5" s="201" t="s">
        <v>194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59"/>
      <c r="AG5" s="59"/>
      <c r="AH5" s="59"/>
    </row>
    <row r="6" spans="1:34" ht="15" customHeight="1" x14ac:dyDescent="0.2">
      <c r="A6" s="201" t="s">
        <v>195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</row>
    <row r="7" spans="1:34" ht="18" customHeight="1" x14ac:dyDescent="0.2">
      <c r="A7" s="311" t="s">
        <v>196</v>
      </c>
      <c r="B7" s="324" t="s">
        <v>500</v>
      </c>
      <c r="C7" s="326"/>
      <c r="D7" s="326"/>
      <c r="E7" s="326"/>
      <c r="F7" s="326"/>
      <c r="G7" s="326"/>
      <c r="H7" s="97"/>
      <c r="I7" s="236" t="s">
        <v>501</v>
      </c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</row>
    <row r="8" spans="1:34" ht="18" customHeight="1" x14ac:dyDescent="0.2">
      <c r="A8" s="311"/>
      <c r="B8" s="327"/>
      <c r="C8" s="327"/>
      <c r="D8" s="327"/>
      <c r="E8" s="327"/>
      <c r="F8" s="327"/>
      <c r="G8" s="327"/>
      <c r="H8" s="102"/>
      <c r="I8" s="236">
        <v>2018</v>
      </c>
      <c r="J8" s="236"/>
      <c r="K8" s="236"/>
      <c r="L8" s="103"/>
      <c r="M8" s="236">
        <v>2019</v>
      </c>
      <c r="N8" s="236"/>
      <c r="O8" s="236"/>
      <c r="P8" s="103"/>
      <c r="Q8" s="236">
        <v>2020</v>
      </c>
      <c r="R8" s="236"/>
      <c r="S8" s="236"/>
      <c r="T8" s="103"/>
      <c r="U8" s="236">
        <v>2021</v>
      </c>
      <c r="V8" s="236"/>
      <c r="W8" s="236"/>
      <c r="X8" s="103"/>
      <c r="Y8" s="236">
        <v>2022</v>
      </c>
      <c r="Z8" s="236"/>
      <c r="AA8" s="236"/>
      <c r="AB8" s="103"/>
      <c r="AC8" s="236">
        <v>2023</v>
      </c>
      <c r="AD8" s="236"/>
      <c r="AE8" s="236"/>
    </row>
    <row r="9" spans="1:34" ht="27" customHeight="1" x14ac:dyDescent="0.2">
      <c r="A9" s="311"/>
      <c r="B9" s="82">
        <v>2018</v>
      </c>
      <c r="C9" s="82">
        <v>2019</v>
      </c>
      <c r="D9" s="82">
        <v>2020</v>
      </c>
      <c r="E9" s="82">
        <v>2021</v>
      </c>
      <c r="F9" s="82">
        <v>2022</v>
      </c>
      <c r="G9" s="82">
        <v>2023</v>
      </c>
      <c r="H9" s="82"/>
      <c r="I9" s="104" t="s">
        <v>35</v>
      </c>
      <c r="J9" s="105" t="s">
        <v>502</v>
      </c>
      <c r="K9" s="105" t="s">
        <v>503</v>
      </c>
      <c r="L9" s="106"/>
      <c r="M9" s="104" t="s">
        <v>35</v>
      </c>
      <c r="N9" s="105" t="s">
        <v>502</v>
      </c>
      <c r="O9" s="105" t="s">
        <v>503</v>
      </c>
      <c r="P9" s="106"/>
      <c r="Q9" s="104" t="s">
        <v>35</v>
      </c>
      <c r="R9" s="105" t="s">
        <v>502</v>
      </c>
      <c r="S9" s="105" t="s">
        <v>503</v>
      </c>
      <c r="T9" s="106"/>
      <c r="U9" s="104" t="s">
        <v>35</v>
      </c>
      <c r="V9" s="105" t="s">
        <v>502</v>
      </c>
      <c r="W9" s="105" t="s">
        <v>503</v>
      </c>
      <c r="X9" s="106"/>
      <c r="Y9" s="104" t="s">
        <v>35</v>
      </c>
      <c r="Z9" s="105" t="s">
        <v>502</v>
      </c>
      <c r="AA9" s="105" t="s">
        <v>503</v>
      </c>
      <c r="AB9" s="106"/>
      <c r="AC9" s="104" t="s">
        <v>35</v>
      </c>
      <c r="AD9" s="105" t="s">
        <v>502</v>
      </c>
      <c r="AE9" s="105" t="s">
        <v>503</v>
      </c>
    </row>
    <row r="10" spans="1:34" ht="7.5" customHeight="1" x14ac:dyDescent="0.2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69"/>
      <c r="R10" s="13"/>
      <c r="S10" s="13"/>
      <c r="T10" s="69"/>
      <c r="U10" s="69"/>
      <c r="V10" s="13"/>
      <c r="W10" s="13"/>
      <c r="X10" s="69"/>
      <c r="Y10" s="69"/>
      <c r="Z10" s="13"/>
      <c r="AA10" s="13"/>
      <c r="AB10" s="69"/>
      <c r="AC10" s="69"/>
      <c r="AD10" s="13"/>
      <c r="AE10" s="13"/>
      <c r="AF10" s="13"/>
    </row>
    <row r="11" spans="1:34" ht="15" customHeight="1" x14ac:dyDescent="0.2">
      <c r="A11" s="19" t="s">
        <v>310</v>
      </c>
      <c r="B11" s="141">
        <f>SUM(B12:B20)</f>
        <v>662</v>
      </c>
      <c r="C11" s="141">
        <f>SUM(C12:C20)</f>
        <v>1477</v>
      </c>
      <c r="D11" s="141">
        <f>SUM(D12:D20)</f>
        <v>315</v>
      </c>
      <c r="E11" s="141">
        <f>SUM(E12:E20)</f>
        <v>413</v>
      </c>
      <c r="F11" s="141">
        <f t="shared" ref="F11:G11" si="0">SUM(F12:F20)</f>
        <v>3429</v>
      </c>
      <c r="G11" s="141">
        <f t="shared" si="0"/>
        <v>4626</v>
      </c>
      <c r="H11" s="141"/>
      <c r="I11" s="141">
        <f>SUM(I12:I20)</f>
        <v>4438</v>
      </c>
      <c r="J11" s="141">
        <f>SUM(J12:J20)</f>
        <v>2633</v>
      </c>
      <c r="K11" s="141">
        <f>SUM(K12:K20)</f>
        <v>1805</v>
      </c>
      <c r="L11" s="142"/>
      <c r="M11" s="141">
        <f>SUM(M12:M20)</f>
        <v>2643</v>
      </c>
      <c r="N11" s="141">
        <f>SUM(N12:N20)</f>
        <v>1967</v>
      </c>
      <c r="O11" s="141">
        <f>SUM(O12:O20)</f>
        <v>676</v>
      </c>
      <c r="P11" s="142"/>
      <c r="Q11" s="141">
        <f>SUM(Q12:Q20)</f>
        <v>349</v>
      </c>
      <c r="R11" s="141">
        <f>SUM(R12:R20)</f>
        <v>257</v>
      </c>
      <c r="S11" s="141">
        <f>SUM(S12:S20)</f>
        <v>92</v>
      </c>
      <c r="T11" s="142"/>
      <c r="U11" s="141">
        <f>SUM(U12:U20)</f>
        <v>494</v>
      </c>
      <c r="V11" s="141">
        <f>SUM(V12:V20)</f>
        <v>394</v>
      </c>
      <c r="W11" s="141">
        <f>SUM(W12:W20)</f>
        <v>100</v>
      </c>
      <c r="X11" s="142"/>
      <c r="Y11" s="141">
        <f>SUM(Y12:Y20)</f>
        <v>3907</v>
      </c>
      <c r="Z11" s="141">
        <f>SUM(Z12:Z20)</f>
        <v>2968</v>
      </c>
      <c r="AA11" s="141">
        <f>SUM(AA12:AA20)</f>
        <v>939</v>
      </c>
      <c r="AB11" s="142"/>
      <c r="AC11" s="141">
        <f>SUM(AC12:AC20)</f>
        <v>4972</v>
      </c>
      <c r="AD11" s="141">
        <f>SUM(AD12:AD20)</f>
        <v>3577</v>
      </c>
      <c r="AE11" s="141">
        <f>SUM(AE12:AE20)</f>
        <v>1395</v>
      </c>
    </row>
    <row r="12" spans="1:34" ht="15" customHeight="1" x14ac:dyDescent="0.2">
      <c r="A12" s="187" t="s">
        <v>200</v>
      </c>
      <c r="B12" s="137">
        <v>28</v>
      </c>
      <c r="C12" s="137">
        <v>4</v>
      </c>
      <c r="D12" s="137">
        <v>1</v>
      </c>
      <c r="E12" s="137">
        <v>0</v>
      </c>
      <c r="F12" s="137">
        <v>1</v>
      </c>
      <c r="G12" s="137">
        <v>1</v>
      </c>
      <c r="H12" s="137"/>
      <c r="I12" s="137">
        <v>40</v>
      </c>
      <c r="J12" s="137">
        <v>20</v>
      </c>
      <c r="K12" s="137">
        <v>20</v>
      </c>
      <c r="L12" s="142"/>
      <c r="M12" s="137">
        <v>1</v>
      </c>
      <c r="N12" s="137">
        <v>0</v>
      </c>
      <c r="O12" s="137">
        <v>1</v>
      </c>
      <c r="P12" s="142"/>
      <c r="Q12" s="137">
        <v>1</v>
      </c>
      <c r="R12" s="137">
        <v>0</v>
      </c>
      <c r="S12" s="137">
        <v>1</v>
      </c>
      <c r="T12" s="142"/>
      <c r="U12" s="137">
        <v>0</v>
      </c>
      <c r="V12" s="137">
        <v>0</v>
      </c>
      <c r="W12" s="137">
        <v>0</v>
      </c>
      <c r="X12" s="142"/>
      <c r="Y12" s="137">
        <v>1</v>
      </c>
      <c r="Z12" s="137">
        <v>1</v>
      </c>
      <c r="AA12" s="137">
        <v>0</v>
      </c>
      <c r="AB12" s="142"/>
      <c r="AC12" s="137">
        <v>1</v>
      </c>
      <c r="AD12" s="137">
        <v>1</v>
      </c>
      <c r="AE12" s="137">
        <v>0</v>
      </c>
    </row>
    <row r="13" spans="1:34" ht="15" customHeight="1" x14ac:dyDescent="0.2">
      <c r="A13" s="187" t="s">
        <v>311</v>
      </c>
      <c r="B13" s="137">
        <v>35</v>
      </c>
      <c r="C13" s="137">
        <v>66</v>
      </c>
      <c r="D13" s="137">
        <v>5</v>
      </c>
      <c r="E13" s="137">
        <v>18</v>
      </c>
      <c r="F13" s="137">
        <v>110</v>
      </c>
      <c r="G13" s="137">
        <v>277</v>
      </c>
      <c r="H13" s="137"/>
      <c r="I13" s="137">
        <v>260</v>
      </c>
      <c r="J13" s="137">
        <v>132</v>
      </c>
      <c r="K13" s="137">
        <v>128</v>
      </c>
      <c r="L13" s="142"/>
      <c r="M13" s="137">
        <v>250</v>
      </c>
      <c r="N13" s="137">
        <v>153</v>
      </c>
      <c r="O13" s="137">
        <v>97</v>
      </c>
      <c r="P13" s="142"/>
      <c r="Q13" s="137">
        <v>6</v>
      </c>
      <c r="R13" s="137">
        <v>2</v>
      </c>
      <c r="S13" s="137">
        <v>4</v>
      </c>
      <c r="T13" s="142"/>
      <c r="U13" s="137">
        <v>18</v>
      </c>
      <c r="V13" s="137">
        <v>9</v>
      </c>
      <c r="W13" s="137">
        <v>9</v>
      </c>
      <c r="X13" s="142"/>
      <c r="Y13" s="137">
        <v>144</v>
      </c>
      <c r="Z13" s="137">
        <v>91</v>
      </c>
      <c r="AA13" s="137">
        <v>53</v>
      </c>
      <c r="AB13" s="142"/>
      <c r="AC13" s="137">
        <v>336</v>
      </c>
      <c r="AD13" s="137">
        <v>204</v>
      </c>
      <c r="AE13" s="137">
        <v>132</v>
      </c>
    </row>
    <row r="14" spans="1:34" ht="15" customHeight="1" x14ac:dyDescent="0.2">
      <c r="A14" s="187" t="s">
        <v>202</v>
      </c>
      <c r="B14" s="137">
        <v>0</v>
      </c>
      <c r="C14" s="137">
        <v>1</v>
      </c>
      <c r="D14" s="137">
        <v>0</v>
      </c>
      <c r="E14" s="137">
        <v>0</v>
      </c>
      <c r="F14" s="137">
        <v>0</v>
      </c>
      <c r="G14" s="137">
        <v>0</v>
      </c>
      <c r="H14" s="137"/>
      <c r="I14" s="137">
        <v>0</v>
      </c>
      <c r="J14" s="137">
        <v>0</v>
      </c>
      <c r="K14" s="137">
        <v>0</v>
      </c>
      <c r="L14" s="142"/>
      <c r="M14" s="137">
        <v>1</v>
      </c>
      <c r="N14" s="137">
        <v>1</v>
      </c>
      <c r="O14" s="137">
        <v>0</v>
      </c>
      <c r="P14" s="142"/>
      <c r="Q14" s="137">
        <v>0</v>
      </c>
      <c r="R14" s="137">
        <v>0</v>
      </c>
      <c r="S14" s="137">
        <v>0</v>
      </c>
      <c r="T14" s="142"/>
      <c r="U14" s="137">
        <v>0</v>
      </c>
      <c r="V14" s="137">
        <v>0</v>
      </c>
      <c r="W14" s="137">
        <v>0</v>
      </c>
      <c r="X14" s="142"/>
      <c r="Y14" s="137">
        <v>0</v>
      </c>
      <c r="Z14" s="137">
        <v>0</v>
      </c>
      <c r="AA14" s="137">
        <v>0</v>
      </c>
      <c r="AB14" s="142"/>
      <c r="AC14" s="137">
        <v>0</v>
      </c>
      <c r="AD14" s="137">
        <v>0</v>
      </c>
      <c r="AE14" s="137">
        <v>0</v>
      </c>
    </row>
    <row r="15" spans="1:34" ht="15" customHeight="1" x14ac:dyDescent="0.2">
      <c r="A15" s="187" t="s">
        <v>312</v>
      </c>
      <c r="B15" s="137">
        <v>513</v>
      </c>
      <c r="C15" s="137">
        <v>1252</v>
      </c>
      <c r="D15" s="137">
        <v>243</v>
      </c>
      <c r="E15" s="137">
        <v>370</v>
      </c>
      <c r="F15" s="137">
        <v>3212</v>
      </c>
      <c r="G15" s="137">
        <v>4195</v>
      </c>
      <c r="H15" s="137"/>
      <c r="I15" s="137">
        <v>3791</v>
      </c>
      <c r="J15" s="137">
        <v>2203</v>
      </c>
      <c r="K15" s="137">
        <v>1588</v>
      </c>
      <c r="L15" s="142"/>
      <c r="M15" s="137">
        <v>2033</v>
      </c>
      <c r="N15" s="137">
        <v>1546</v>
      </c>
      <c r="O15" s="137">
        <v>487</v>
      </c>
      <c r="P15" s="142"/>
      <c r="Q15" s="137">
        <v>271</v>
      </c>
      <c r="R15" s="137">
        <v>192</v>
      </c>
      <c r="S15" s="137">
        <v>79</v>
      </c>
      <c r="T15" s="142"/>
      <c r="U15" s="137">
        <v>450</v>
      </c>
      <c r="V15" s="137">
        <v>362</v>
      </c>
      <c r="W15" s="137">
        <v>88</v>
      </c>
      <c r="X15" s="142"/>
      <c r="Y15" s="137">
        <v>3620</v>
      </c>
      <c r="Z15" s="137">
        <v>2763</v>
      </c>
      <c r="AA15" s="137">
        <v>857</v>
      </c>
      <c r="AB15" s="142"/>
      <c r="AC15" s="137">
        <v>4472</v>
      </c>
      <c r="AD15" s="137">
        <v>3245</v>
      </c>
      <c r="AE15" s="137">
        <v>1227</v>
      </c>
    </row>
    <row r="16" spans="1:34" ht="15" customHeight="1" x14ac:dyDescent="0.2">
      <c r="A16" s="187" t="s">
        <v>262</v>
      </c>
      <c r="B16" s="137">
        <v>33</v>
      </c>
      <c r="C16" s="137">
        <v>81</v>
      </c>
      <c r="D16" s="137">
        <v>8</v>
      </c>
      <c r="E16" s="137">
        <v>1</v>
      </c>
      <c r="F16" s="137">
        <v>2</v>
      </c>
      <c r="G16" s="137">
        <v>0</v>
      </c>
      <c r="H16" s="137"/>
      <c r="I16" s="137">
        <v>150</v>
      </c>
      <c r="J16" s="137">
        <v>122</v>
      </c>
      <c r="K16" s="137">
        <v>28</v>
      </c>
      <c r="L16" s="142"/>
      <c r="M16" s="137">
        <v>144</v>
      </c>
      <c r="N16" s="137">
        <v>103</v>
      </c>
      <c r="O16" s="137">
        <v>41</v>
      </c>
      <c r="P16" s="142"/>
      <c r="Q16" s="137">
        <v>8</v>
      </c>
      <c r="R16" s="137">
        <v>8</v>
      </c>
      <c r="S16" s="137">
        <v>0</v>
      </c>
      <c r="T16" s="142"/>
      <c r="U16" s="137">
        <v>2</v>
      </c>
      <c r="V16" s="137">
        <v>1</v>
      </c>
      <c r="W16" s="137">
        <v>1</v>
      </c>
      <c r="X16" s="142"/>
      <c r="Y16" s="137">
        <v>4</v>
      </c>
      <c r="Z16" s="137">
        <v>4</v>
      </c>
      <c r="AA16" s="137">
        <v>0</v>
      </c>
      <c r="AB16" s="142"/>
      <c r="AC16" s="137">
        <v>0</v>
      </c>
      <c r="AD16" s="137">
        <v>0</v>
      </c>
      <c r="AE16" s="137">
        <v>0</v>
      </c>
    </row>
    <row r="17" spans="1:31" ht="15" customHeight="1" x14ac:dyDescent="0.2">
      <c r="A17" s="187" t="s">
        <v>205</v>
      </c>
      <c r="B17" s="137">
        <v>9</v>
      </c>
      <c r="C17" s="137">
        <v>14</v>
      </c>
      <c r="D17" s="137">
        <v>27</v>
      </c>
      <c r="E17" s="137">
        <v>5</v>
      </c>
      <c r="F17" s="137">
        <v>33</v>
      </c>
      <c r="G17" s="137">
        <v>54</v>
      </c>
      <c r="H17" s="137"/>
      <c r="I17" s="137">
        <v>25</v>
      </c>
      <c r="J17" s="137">
        <v>22</v>
      </c>
      <c r="K17" s="137">
        <v>3</v>
      </c>
      <c r="L17" s="142"/>
      <c r="M17" s="137">
        <v>87</v>
      </c>
      <c r="N17" s="137">
        <v>68</v>
      </c>
      <c r="O17" s="137">
        <v>19</v>
      </c>
      <c r="P17" s="142"/>
      <c r="Q17" s="137">
        <v>27</v>
      </c>
      <c r="R17" s="137">
        <v>19</v>
      </c>
      <c r="S17" s="137">
        <v>8</v>
      </c>
      <c r="T17" s="142"/>
      <c r="U17" s="137">
        <v>5</v>
      </c>
      <c r="V17" s="137">
        <v>4</v>
      </c>
      <c r="W17" s="137">
        <v>1</v>
      </c>
      <c r="X17" s="142"/>
      <c r="Y17" s="137">
        <v>60</v>
      </c>
      <c r="Z17" s="137">
        <v>52</v>
      </c>
      <c r="AA17" s="137">
        <v>8</v>
      </c>
      <c r="AB17" s="142"/>
      <c r="AC17" s="137">
        <v>55</v>
      </c>
      <c r="AD17" s="137">
        <v>50</v>
      </c>
      <c r="AE17" s="137">
        <v>5</v>
      </c>
    </row>
    <row r="18" spans="1:31" ht="15" customHeight="1" x14ac:dyDescent="0.2">
      <c r="A18" s="187" t="s">
        <v>206</v>
      </c>
      <c r="B18" s="137">
        <v>44</v>
      </c>
      <c r="C18" s="137">
        <v>59</v>
      </c>
      <c r="D18" s="137">
        <v>29</v>
      </c>
      <c r="E18" s="137">
        <v>17</v>
      </c>
      <c r="F18" s="137">
        <v>71</v>
      </c>
      <c r="G18" s="137">
        <v>99</v>
      </c>
      <c r="H18" s="137"/>
      <c r="I18" s="137">
        <v>172</v>
      </c>
      <c r="J18" s="137">
        <v>134</v>
      </c>
      <c r="K18" s="137">
        <v>38</v>
      </c>
      <c r="L18" s="142"/>
      <c r="M18" s="137">
        <v>127</v>
      </c>
      <c r="N18" s="137">
        <v>96</v>
      </c>
      <c r="O18" s="137">
        <v>31</v>
      </c>
      <c r="P18" s="142"/>
      <c r="Q18" s="137">
        <v>34</v>
      </c>
      <c r="R18" s="137">
        <v>34</v>
      </c>
      <c r="S18" s="137">
        <v>0</v>
      </c>
      <c r="T18" s="142"/>
      <c r="U18" s="137">
        <v>17</v>
      </c>
      <c r="V18" s="137">
        <v>16</v>
      </c>
      <c r="W18" s="137">
        <v>1</v>
      </c>
      <c r="X18" s="142"/>
      <c r="Y18" s="137">
        <v>78</v>
      </c>
      <c r="Z18" s="137">
        <v>57</v>
      </c>
      <c r="AA18" s="137">
        <v>21</v>
      </c>
      <c r="AB18" s="142"/>
      <c r="AC18" s="137">
        <v>108</v>
      </c>
      <c r="AD18" s="137">
        <v>77</v>
      </c>
      <c r="AE18" s="137">
        <v>31</v>
      </c>
    </row>
    <row r="19" spans="1:31" ht="15" customHeight="1" x14ac:dyDescent="0.2">
      <c r="A19" s="187" t="s">
        <v>313</v>
      </c>
      <c r="B19" s="137">
        <v>0</v>
      </c>
      <c r="C19" s="137">
        <v>0</v>
      </c>
      <c r="D19" s="137">
        <v>0</v>
      </c>
      <c r="E19" s="137">
        <v>0</v>
      </c>
      <c r="F19" s="137">
        <v>0</v>
      </c>
      <c r="G19" s="137">
        <v>0</v>
      </c>
      <c r="H19" s="137"/>
      <c r="I19" s="137">
        <v>0</v>
      </c>
      <c r="J19" s="137">
        <v>0</v>
      </c>
      <c r="K19" s="137">
        <v>0</v>
      </c>
      <c r="L19" s="142"/>
      <c r="M19" s="137">
        <v>0</v>
      </c>
      <c r="N19" s="137">
        <v>0</v>
      </c>
      <c r="O19" s="137">
        <v>0</v>
      </c>
      <c r="P19" s="142"/>
      <c r="Q19" s="137">
        <v>0</v>
      </c>
      <c r="R19" s="137">
        <v>0</v>
      </c>
      <c r="S19" s="137">
        <v>0</v>
      </c>
      <c r="T19" s="142"/>
      <c r="U19" s="137">
        <v>0</v>
      </c>
      <c r="V19" s="137">
        <v>0</v>
      </c>
      <c r="W19" s="137">
        <v>0</v>
      </c>
      <c r="X19" s="142"/>
      <c r="Y19" s="137">
        <v>0</v>
      </c>
      <c r="Z19" s="137">
        <v>0</v>
      </c>
      <c r="AA19" s="137">
        <v>0</v>
      </c>
      <c r="AB19" s="142"/>
      <c r="AC19" s="137">
        <v>0</v>
      </c>
      <c r="AD19" s="137">
        <v>0</v>
      </c>
      <c r="AE19" s="137">
        <v>0</v>
      </c>
    </row>
    <row r="20" spans="1:31" ht="15" customHeight="1" thickBot="1" x14ac:dyDescent="0.25">
      <c r="A20" s="188" t="s">
        <v>211</v>
      </c>
      <c r="B20" s="233">
        <v>0</v>
      </c>
      <c r="C20" s="233">
        <v>0</v>
      </c>
      <c r="D20" s="233">
        <v>2</v>
      </c>
      <c r="E20" s="233">
        <v>2</v>
      </c>
      <c r="F20" s="233">
        <v>0</v>
      </c>
      <c r="G20" s="233">
        <v>0</v>
      </c>
      <c r="H20" s="233"/>
      <c r="I20" s="233">
        <v>0</v>
      </c>
      <c r="J20" s="233">
        <v>0</v>
      </c>
      <c r="K20" s="233">
        <v>0</v>
      </c>
      <c r="L20" s="237"/>
      <c r="M20" s="233">
        <v>0</v>
      </c>
      <c r="N20" s="233">
        <v>0</v>
      </c>
      <c r="O20" s="233">
        <v>0</v>
      </c>
      <c r="P20" s="237"/>
      <c r="Q20" s="233">
        <v>2</v>
      </c>
      <c r="R20" s="233">
        <v>2</v>
      </c>
      <c r="S20" s="233">
        <v>0</v>
      </c>
      <c r="T20" s="237"/>
      <c r="U20" s="233">
        <v>2</v>
      </c>
      <c r="V20" s="233">
        <v>2</v>
      </c>
      <c r="W20" s="233">
        <v>0</v>
      </c>
      <c r="X20" s="237"/>
      <c r="Y20" s="233">
        <v>0</v>
      </c>
      <c r="Z20" s="233">
        <v>0</v>
      </c>
      <c r="AA20" s="233">
        <v>0</v>
      </c>
      <c r="AB20" s="237"/>
      <c r="AC20" s="233">
        <v>0</v>
      </c>
      <c r="AD20" s="233">
        <v>0</v>
      </c>
      <c r="AE20" s="233">
        <v>0</v>
      </c>
    </row>
    <row r="21" spans="1:31" ht="15" customHeight="1" x14ac:dyDescent="0.2">
      <c r="A21" s="44" t="s">
        <v>314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</row>
    <row r="22" spans="1:31" ht="15" customHeight="1" x14ac:dyDescent="0.2">
      <c r="A22" s="44" t="s">
        <v>315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</row>
    <row r="23" spans="1:31" ht="15" customHeight="1" x14ac:dyDescent="0.2">
      <c r="A23" s="44" t="s">
        <v>253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</sheetData>
  <mergeCells count="3">
    <mergeCell ref="AG2:AG3"/>
    <mergeCell ref="A7:A9"/>
    <mergeCell ref="B7:G8"/>
  </mergeCells>
  <hyperlinks>
    <hyperlink ref="AG2" location="INDICE!A1" display="INDICE" xr:uid="{5B48926C-80EA-4A69-B6AF-0E7D83D01CC7}"/>
    <hyperlink ref="AG2:AG3" location="Contenido!A1" display="Contenido" xr:uid="{DF1F4985-C484-47D6-9F20-29935532683A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66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EA033-B048-4CE0-AA9C-DACD36DC68FD}">
  <sheetPr codeName="Hoja92">
    <tabColor rgb="FFF2DAB1"/>
    <pageSetUpPr fitToPage="1"/>
  </sheetPr>
  <dimension ref="A1:AJ40"/>
  <sheetViews>
    <sheetView showGridLines="0" zoomScaleNormal="100" zoomScaleSheetLayoutView="100" workbookViewId="0">
      <selection activeCell="AG2" sqref="AG2:AG3"/>
    </sheetView>
  </sheetViews>
  <sheetFormatPr baseColWidth="10" defaultColWidth="11.42578125" defaultRowHeight="15" customHeight="1" x14ac:dyDescent="0.2"/>
  <cols>
    <col min="1" max="1" width="19.28515625" style="1" customWidth="1"/>
    <col min="2" max="7" width="6.5703125" style="1" customWidth="1"/>
    <col min="8" max="8" width="2" style="1" customWidth="1"/>
    <col min="9" max="11" width="6.5703125" style="1" customWidth="1"/>
    <col min="12" max="12" width="1.140625" style="1" customWidth="1"/>
    <col min="13" max="15" width="6.5703125" style="1" customWidth="1"/>
    <col min="16" max="16" width="1.140625" style="1" customWidth="1"/>
    <col min="17" max="19" width="6.5703125" style="1" customWidth="1"/>
    <col min="20" max="20" width="1.140625" style="1" customWidth="1"/>
    <col min="21" max="21" width="6.5703125" style="1" customWidth="1"/>
    <col min="22" max="23" width="6.5703125" style="2" customWidth="1"/>
    <col min="24" max="24" width="1.140625" style="1" customWidth="1"/>
    <col min="25" max="27" width="6.5703125" style="1" customWidth="1"/>
    <col min="28" max="28" width="1.140625" style="1" customWidth="1"/>
    <col min="29" max="29" width="6.5703125" style="1" customWidth="1"/>
    <col min="30" max="31" width="6.5703125" style="2" customWidth="1"/>
    <col min="32" max="32" width="11.42578125" style="2"/>
    <col min="33" max="16384" width="11.42578125" style="13"/>
  </cols>
  <sheetData>
    <row r="1" spans="1:36" s="60" customFormat="1" ht="15" customHeight="1" x14ac:dyDescent="0.25">
      <c r="A1" s="201" t="s">
        <v>538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59"/>
      <c r="AG1" s="59"/>
      <c r="AH1" s="59"/>
    </row>
    <row r="2" spans="1:36" s="60" customFormat="1" ht="15" customHeight="1" x14ac:dyDescent="0.25">
      <c r="A2" s="239" t="s">
        <v>537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59"/>
      <c r="AG2" s="317" t="s">
        <v>0</v>
      </c>
      <c r="AH2" s="59"/>
    </row>
    <row r="3" spans="1:36" s="60" customFormat="1" ht="15" customHeight="1" x14ac:dyDescent="0.25">
      <c r="A3" s="201" t="s">
        <v>499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59"/>
      <c r="AG3" s="317"/>
      <c r="AH3" s="59"/>
    </row>
    <row r="4" spans="1:36" s="60" customFormat="1" ht="15" customHeight="1" x14ac:dyDescent="0.25">
      <c r="A4" s="201" t="s">
        <v>305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59"/>
      <c r="AG4" s="59"/>
      <c r="AH4" s="59"/>
    </row>
    <row r="5" spans="1:36" s="60" customFormat="1" ht="15" customHeight="1" x14ac:dyDescent="0.25">
      <c r="A5" s="201" t="s">
        <v>194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59"/>
      <c r="AG5" s="59"/>
      <c r="AH5" s="59"/>
    </row>
    <row r="6" spans="1:36" s="60" customFormat="1" ht="15" customHeight="1" x14ac:dyDescent="0.25">
      <c r="A6" s="201" t="s">
        <v>195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</row>
    <row r="7" spans="1:36" ht="18" customHeight="1" x14ac:dyDescent="0.2">
      <c r="A7" s="311" t="s">
        <v>225</v>
      </c>
      <c r="B7" s="324" t="s">
        <v>500</v>
      </c>
      <c r="C7" s="326"/>
      <c r="D7" s="326"/>
      <c r="E7" s="326"/>
      <c r="F7" s="326"/>
      <c r="G7" s="326"/>
      <c r="H7" s="97"/>
      <c r="I7" s="236" t="s">
        <v>501</v>
      </c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</row>
    <row r="8" spans="1:36" ht="18" customHeight="1" x14ac:dyDescent="0.2">
      <c r="A8" s="311"/>
      <c r="B8" s="327"/>
      <c r="C8" s="327"/>
      <c r="D8" s="327"/>
      <c r="E8" s="327"/>
      <c r="F8" s="327"/>
      <c r="G8" s="327"/>
      <c r="H8" s="102"/>
      <c r="I8" s="236">
        <v>2018</v>
      </c>
      <c r="J8" s="236"/>
      <c r="K8" s="236"/>
      <c r="L8" s="103"/>
      <c r="M8" s="236">
        <v>2019</v>
      </c>
      <c r="N8" s="236"/>
      <c r="O8" s="236"/>
      <c r="P8" s="103"/>
      <c r="Q8" s="236">
        <v>2020</v>
      </c>
      <c r="R8" s="236"/>
      <c r="S8" s="236"/>
      <c r="T8" s="103"/>
      <c r="U8" s="236">
        <v>2021</v>
      </c>
      <c r="V8" s="236"/>
      <c r="W8" s="236"/>
      <c r="X8" s="103"/>
      <c r="Y8" s="236">
        <v>2022</v>
      </c>
      <c r="Z8" s="236"/>
      <c r="AA8" s="236"/>
      <c r="AB8" s="103"/>
      <c r="AC8" s="236">
        <v>2023</v>
      </c>
      <c r="AD8" s="236"/>
      <c r="AE8" s="236"/>
    </row>
    <row r="9" spans="1:36" ht="27" customHeight="1" x14ac:dyDescent="0.2">
      <c r="A9" s="311"/>
      <c r="B9" s="82">
        <v>2018</v>
      </c>
      <c r="C9" s="82">
        <v>2019</v>
      </c>
      <c r="D9" s="82">
        <v>2020</v>
      </c>
      <c r="E9" s="82">
        <v>2021</v>
      </c>
      <c r="F9" s="82">
        <v>2022</v>
      </c>
      <c r="G9" s="82">
        <v>2023</v>
      </c>
      <c r="H9" s="82"/>
      <c r="I9" s="104" t="s">
        <v>35</v>
      </c>
      <c r="J9" s="105" t="s">
        <v>502</v>
      </c>
      <c r="K9" s="105" t="s">
        <v>503</v>
      </c>
      <c r="L9" s="106"/>
      <c r="M9" s="104" t="s">
        <v>35</v>
      </c>
      <c r="N9" s="105" t="s">
        <v>502</v>
      </c>
      <c r="O9" s="105" t="s">
        <v>503</v>
      </c>
      <c r="P9" s="106"/>
      <c r="Q9" s="104" t="s">
        <v>35</v>
      </c>
      <c r="R9" s="105" t="s">
        <v>502</v>
      </c>
      <c r="S9" s="105" t="s">
        <v>503</v>
      </c>
      <c r="T9" s="106"/>
      <c r="U9" s="104" t="s">
        <v>35</v>
      </c>
      <c r="V9" s="105" t="s">
        <v>502</v>
      </c>
      <c r="W9" s="105" t="s">
        <v>503</v>
      </c>
      <c r="X9" s="106"/>
      <c r="Y9" s="104" t="s">
        <v>35</v>
      </c>
      <c r="Z9" s="105" t="s">
        <v>502</v>
      </c>
      <c r="AA9" s="105" t="s">
        <v>503</v>
      </c>
      <c r="AB9" s="106"/>
      <c r="AC9" s="104" t="s">
        <v>35</v>
      </c>
      <c r="AD9" s="105" t="s">
        <v>502</v>
      </c>
      <c r="AE9" s="105" t="s">
        <v>503</v>
      </c>
    </row>
    <row r="10" spans="1:36" ht="7.5" customHeight="1" x14ac:dyDescent="0.2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69"/>
      <c r="R10" s="13"/>
      <c r="S10" s="13"/>
      <c r="T10" s="69"/>
      <c r="U10" s="69"/>
      <c r="V10" s="13"/>
      <c r="W10" s="13"/>
      <c r="X10" s="69"/>
      <c r="Y10" s="69"/>
      <c r="Z10" s="13"/>
      <c r="AA10" s="13"/>
      <c r="AB10" s="69"/>
      <c r="AC10" s="69"/>
      <c r="AD10" s="13"/>
      <c r="AE10" s="13"/>
      <c r="AF10" s="69"/>
      <c r="AG10" s="2"/>
      <c r="AJ10" s="69"/>
    </row>
    <row r="11" spans="1:36" ht="15" customHeight="1" x14ac:dyDescent="0.2">
      <c r="A11" s="19" t="s">
        <v>310</v>
      </c>
      <c r="B11" s="141">
        <f t="shared" ref="B11:G11" si="0">SUM(B12:B38)</f>
        <v>662</v>
      </c>
      <c r="C11" s="141">
        <f t="shared" si="0"/>
        <v>1477</v>
      </c>
      <c r="D11" s="141">
        <f t="shared" si="0"/>
        <v>315</v>
      </c>
      <c r="E11" s="141">
        <f t="shared" si="0"/>
        <v>413</v>
      </c>
      <c r="F11" s="141">
        <f t="shared" si="0"/>
        <v>3429</v>
      </c>
      <c r="G11" s="141">
        <f t="shared" si="0"/>
        <v>4626</v>
      </c>
      <c r="H11" s="141"/>
      <c r="I11" s="141">
        <f>SUM(I12:I38)</f>
        <v>4438</v>
      </c>
      <c r="J11" s="141">
        <f t="shared" ref="J11:K11" si="1">SUM(J12:J38)</f>
        <v>2633</v>
      </c>
      <c r="K11" s="141">
        <f t="shared" si="1"/>
        <v>1805</v>
      </c>
      <c r="L11" s="142"/>
      <c r="M11" s="141">
        <f>SUM(M12:M38)</f>
        <v>2643</v>
      </c>
      <c r="N11" s="141">
        <f t="shared" ref="N11:O11" si="2">SUM(N12:N38)</f>
        <v>1967</v>
      </c>
      <c r="O11" s="141">
        <f t="shared" si="2"/>
        <v>676</v>
      </c>
      <c r="P11" s="142"/>
      <c r="Q11" s="141">
        <f>SUM(Q12:Q38)</f>
        <v>349</v>
      </c>
      <c r="R11" s="141">
        <f t="shared" ref="R11:S11" si="3">SUM(R12:R38)</f>
        <v>257</v>
      </c>
      <c r="S11" s="141">
        <f t="shared" si="3"/>
        <v>92</v>
      </c>
      <c r="T11" s="142"/>
      <c r="U11" s="141">
        <f>SUM(U12:U38)</f>
        <v>494</v>
      </c>
      <c r="V11" s="141">
        <f t="shared" ref="V11:W11" si="4">SUM(V12:V38)</f>
        <v>394</v>
      </c>
      <c r="W11" s="141">
        <f t="shared" si="4"/>
        <v>100</v>
      </c>
      <c r="X11" s="142"/>
      <c r="Y11" s="141">
        <f>SUM(Y12:Y38)</f>
        <v>3907</v>
      </c>
      <c r="Z11" s="141">
        <f t="shared" ref="Z11:AA11" si="5">SUM(Z12:Z38)</f>
        <v>2968</v>
      </c>
      <c r="AA11" s="141">
        <f t="shared" si="5"/>
        <v>939</v>
      </c>
      <c r="AB11" s="142"/>
      <c r="AC11" s="141">
        <f>SUM(AC12:AC38)</f>
        <v>4972</v>
      </c>
      <c r="AD11" s="141">
        <f t="shared" ref="AD11:AE11" si="6">SUM(AD12:AD38)</f>
        <v>3577</v>
      </c>
      <c r="AE11" s="141">
        <f t="shared" si="6"/>
        <v>1395</v>
      </c>
    </row>
    <row r="12" spans="1:36" ht="15" customHeight="1" x14ac:dyDescent="0.2">
      <c r="A12" s="32" t="s">
        <v>226</v>
      </c>
      <c r="B12" s="137">
        <v>32</v>
      </c>
      <c r="C12" s="137">
        <v>144</v>
      </c>
      <c r="D12" s="137">
        <v>21</v>
      </c>
      <c r="E12" s="137">
        <v>25</v>
      </c>
      <c r="F12" s="137">
        <v>194</v>
      </c>
      <c r="G12" s="137">
        <v>177</v>
      </c>
      <c r="H12" s="137"/>
      <c r="I12" s="137">
        <v>132</v>
      </c>
      <c r="J12" s="137">
        <v>101</v>
      </c>
      <c r="K12" s="137">
        <v>31</v>
      </c>
      <c r="L12" s="142"/>
      <c r="M12" s="137">
        <v>212</v>
      </c>
      <c r="N12" s="137">
        <v>157</v>
      </c>
      <c r="O12" s="137">
        <v>55</v>
      </c>
      <c r="P12" s="142"/>
      <c r="Q12" s="137">
        <v>26</v>
      </c>
      <c r="R12" s="137">
        <v>21</v>
      </c>
      <c r="S12" s="137">
        <v>5</v>
      </c>
      <c r="T12" s="142"/>
      <c r="U12" s="137">
        <v>26</v>
      </c>
      <c r="V12" s="145">
        <v>21</v>
      </c>
      <c r="W12" s="145">
        <v>5</v>
      </c>
      <c r="X12" s="142"/>
      <c r="Y12" s="137">
        <v>201</v>
      </c>
      <c r="Z12" s="137">
        <v>149</v>
      </c>
      <c r="AA12" s="137">
        <v>52</v>
      </c>
      <c r="AB12" s="142"/>
      <c r="AC12" s="137">
        <v>186</v>
      </c>
      <c r="AD12" s="145">
        <v>125</v>
      </c>
      <c r="AE12" s="145">
        <v>61</v>
      </c>
    </row>
    <row r="13" spans="1:36" ht="15" customHeight="1" x14ac:dyDescent="0.2">
      <c r="A13" s="32" t="s">
        <v>227</v>
      </c>
      <c r="B13" s="137">
        <v>37</v>
      </c>
      <c r="C13" s="137">
        <v>69</v>
      </c>
      <c r="D13" s="137">
        <v>4</v>
      </c>
      <c r="E13" s="137">
        <v>20</v>
      </c>
      <c r="F13" s="137">
        <v>201</v>
      </c>
      <c r="G13" s="137">
        <v>265</v>
      </c>
      <c r="H13" s="137"/>
      <c r="I13" s="137">
        <v>78</v>
      </c>
      <c r="J13" s="137">
        <v>53</v>
      </c>
      <c r="K13" s="137">
        <v>25</v>
      </c>
      <c r="L13" s="142"/>
      <c r="M13" s="137">
        <v>130</v>
      </c>
      <c r="N13" s="137">
        <v>94</v>
      </c>
      <c r="O13" s="137">
        <v>36</v>
      </c>
      <c r="P13" s="142"/>
      <c r="Q13" s="137">
        <v>4</v>
      </c>
      <c r="R13" s="137">
        <v>4</v>
      </c>
      <c r="S13" s="137">
        <v>0</v>
      </c>
      <c r="T13" s="142"/>
      <c r="U13" s="137">
        <v>29</v>
      </c>
      <c r="V13" s="145">
        <v>25</v>
      </c>
      <c r="W13" s="145">
        <v>4</v>
      </c>
      <c r="X13" s="142"/>
      <c r="Y13" s="137">
        <v>211</v>
      </c>
      <c r="Z13" s="137">
        <v>151</v>
      </c>
      <c r="AA13" s="137">
        <v>60</v>
      </c>
      <c r="AB13" s="142"/>
      <c r="AC13" s="137">
        <v>315</v>
      </c>
      <c r="AD13" s="145">
        <v>225</v>
      </c>
      <c r="AE13" s="145">
        <v>90</v>
      </c>
    </row>
    <row r="14" spans="1:36" ht="15" customHeight="1" x14ac:dyDescent="0.2">
      <c r="A14" s="32" t="s">
        <v>228</v>
      </c>
      <c r="B14" s="137">
        <v>38</v>
      </c>
      <c r="C14" s="137">
        <v>40</v>
      </c>
      <c r="D14" s="137">
        <v>7</v>
      </c>
      <c r="E14" s="137">
        <v>29</v>
      </c>
      <c r="F14" s="137">
        <v>153</v>
      </c>
      <c r="G14" s="137">
        <v>311</v>
      </c>
      <c r="H14" s="137"/>
      <c r="I14" s="137">
        <v>757</v>
      </c>
      <c r="J14" s="137">
        <v>407</v>
      </c>
      <c r="K14" s="137">
        <v>350</v>
      </c>
      <c r="L14" s="142"/>
      <c r="M14" s="137">
        <v>80</v>
      </c>
      <c r="N14" s="137">
        <v>63</v>
      </c>
      <c r="O14" s="137">
        <v>17</v>
      </c>
      <c r="P14" s="142"/>
      <c r="Q14" s="137">
        <v>7</v>
      </c>
      <c r="R14" s="137">
        <v>7</v>
      </c>
      <c r="S14" s="137">
        <v>0</v>
      </c>
      <c r="T14" s="142"/>
      <c r="U14" s="137">
        <v>26</v>
      </c>
      <c r="V14" s="145">
        <v>20</v>
      </c>
      <c r="W14" s="145">
        <v>6</v>
      </c>
      <c r="X14" s="142"/>
      <c r="Y14" s="137">
        <v>197</v>
      </c>
      <c r="Z14" s="137">
        <v>142</v>
      </c>
      <c r="AA14" s="137">
        <v>55</v>
      </c>
      <c r="AB14" s="142"/>
      <c r="AC14" s="137">
        <v>336</v>
      </c>
      <c r="AD14" s="145">
        <v>228</v>
      </c>
      <c r="AE14" s="145">
        <v>108</v>
      </c>
    </row>
    <row r="15" spans="1:36" ht="15" customHeight="1" x14ac:dyDescent="0.2">
      <c r="A15" s="32" t="s">
        <v>229</v>
      </c>
      <c r="B15" s="137">
        <v>40</v>
      </c>
      <c r="C15" s="137">
        <v>94</v>
      </c>
      <c r="D15" s="137">
        <v>19</v>
      </c>
      <c r="E15" s="137">
        <v>18</v>
      </c>
      <c r="F15" s="137">
        <v>254</v>
      </c>
      <c r="G15" s="137">
        <v>395</v>
      </c>
      <c r="H15" s="137"/>
      <c r="I15" s="137">
        <v>80</v>
      </c>
      <c r="J15" s="137">
        <v>54</v>
      </c>
      <c r="K15" s="137">
        <v>26</v>
      </c>
      <c r="L15" s="142"/>
      <c r="M15" s="137">
        <v>172</v>
      </c>
      <c r="N15" s="137">
        <v>123</v>
      </c>
      <c r="O15" s="137">
        <v>49</v>
      </c>
      <c r="P15" s="142"/>
      <c r="Q15" s="137">
        <v>19</v>
      </c>
      <c r="R15" s="137">
        <v>11</v>
      </c>
      <c r="S15" s="137">
        <v>8</v>
      </c>
      <c r="T15" s="142"/>
      <c r="U15" s="137">
        <v>34</v>
      </c>
      <c r="V15" s="145">
        <v>19</v>
      </c>
      <c r="W15" s="145">
        <v>15</v>
      </c>
      <c r="X15" s="142"/>
      <c r="Y15" s="137">
        <v>279</v>
      </c>
      <c r="Z15" s="137">
        <v>209</v>
      </c>
      <c r="AA15" s="137">
        <v>70</v>
      </c>
      <c r="AB15" s="142"/>
      <c r="AC15" s="137">
        <v>422</v>
      </c>
      <c r="AD15" s="145">
        <v>300</v>
      </c>
      <c r="AE15" s="145">
        <v>122</v>
      </c>
    </row>
    <row r="16" spans="1:36" ht="15" customHeight="1" x14ac:dyDescent="0.2">
      <c r="A16" s="32" t="s">
        <v>230</v>
      </c>
      <c r="B16" s="137">
        <v>5</v>
      </c>
      <c r="C16" s="137">
        <v>26</v>
      </c>
      <c r="D16" s="137">
        <v>23</v>
      </c>
      <c r="E16" s="137">
        <v>7</v>
      </c>
      <c r="F16" s="137">
        <v>38</v>
      </c>
      <c r="G16" s="137">
        <v>63</v>
      </c>
      <c r="H16" s="137"/>
      <c r="I16" s="137">
        <v>23</v>
      </c>
      <c r="J16" s="137">
        <v>13</v>
      </c>
      <c r="K16" s="137">
        <v>10</v>
      </c>
      <c r="L16" s="142"/>
      <c r="M16" s="137">
        <v>50</v>
      </c>
      <c r="N16" s="137">
        <v>37</v>
      </c>
      <c r="O16" s="137">
        <v>13</v>
      </c>
      <c r="P16" s="142"/>
      <c r="Q16" s="137">
        <v>23</v>
      </c>
      <c r="R16" s="137">
        <v>12</v>
      </c>
      <c r="S16" s="137">
        <v>11</v>
      </c>
      <c r="T16" s="142"/>
      <c r="U16" s="137">
        <v>7</v>
      </c>
      <c r="V16" s="145">
        <v>6</v>
      </c>
      <c r="W16" s="145">
        <v>1</v>
      </c>
      <c r="X16" s="142"/>
      <c r="Y16" s="137">
        <v>52</v>
      </c>
      <c r="Z16" s="137">
        <v>42</v>
      </c>
      <c r="AA16" s="137">
        <v>10</v>
      </c>
      <c r="AB16" s="142"/>
      <c r="AC16" s="137">
        <v>74</v>
      </c>
      <c r="AD16" s="145">
        <v>55</v>
      </c>
      <c r="AE16" s="145">
        <v>19</v>
      </c>
    </row>
    <row r="17" spans="1:31" ht="15" customHeight="1" x14ac:dyDescent="0.2">
      <c r="A17" s="32" t="s">
        <v>231</v>
      </c>
      <c r="B17" s="137">
        <v>50</v>
      </c>
      <c r="C17" s="137">
        <v>43</v>
      </c>
      <c r="D17" s="137">
        <v>5</v>
      </c>
      <c r="E17" s="137">
        <v>14</v>
      </c>
      <c r="F17" s="137">
        <v>158</v>
      </c>
      <c r="G17" s="137">
        <v>210</v>
      </c>
      <c r="H17" s="137"/>
      <c r="I17" s="137">
        <v>63</v>
      </c>
      <c r="J17" s="137">
        <v>46</v>
      </c>
      <c r="K17" s="137">
        <v>17</v>
      </c>
      <c r="L17" s="142"/>
      <c r="M17" s="137">
        <v>90</v>
      </c>
      <c r="N17" s="137">
        <v>74</v>
      </c>
      <c r="O17" s="137">
        <v>16</v>
      </c>
      <c r="P17" s="142"/>
      <c r="Q17" s="137">
        <v>9</v>
      </c>
      <c r="R17" s="137">
        <v>5</v>
      </c>
      <c r="S17" s="137">
        <v>4</v>
      </c>
      <c r="T17" s="142"/>
      <c r="U17" s="137">
        <v>26</v>
      </c>
      <c r="V17" s="145">
        <v>21</v>
      </c>
      <c r="W17" s="145">
        <v>5</v>
      </c>
      <c r="X17" s="142"/>
      <c r="Y17" s="137">
        <v>174</v>
      </c>
      <c r="Z17" s="137">
        <v>119</v>
      </c>
      <c r="AA17" s="137">
        <v>55</v>
      </c>
      <c r="AB17" s="142"/>
      <c r="AC17" s="137">
        <v>214</v>
      </c>
      <c r="AD17" s="145">
        <v>163</v>
      </c>
      <c r="AE17" s="145">
        <v>51</v>
      </c>
    </row>
    <row r="18" spans="1:31" ht="15" customHeight="1" x14ac:dyDescent="0.2">
      <c r="A18" s="32" t="s">
        <v>232</v>
      </c>
      <c r="B18" s="137">
        <v>2</v>
      </c>
      <c r="C18" s="137">
        <v>12</v>
      </c>
      <c r="D18" s="137">
        <v>0</v>
      </c>
      <c r="E18" s="137">
        <v>7</v>
      </c>
      <c r="F18" s="137">
        <v>35</v>
      </c>
      <c r="G18" s="137">
        <v>45</v>
      </c>
      <c r="H18" s="137"/>
      <c r="I18" s="137">
        <v>14</v>
      </c>
      <c r="J18" s="137">
        <v>13</v>
      </c>
      <c r="K18" s="137">
        <v>1</v>
      </c>
      <c r="L18" s="142"/>
      <c r="M18" s="137">
        <v>18</v>
      </c>
      <c r="N18" s="137">
        <v>13</v>
      </c>
      <c r="O18" s="137">
        <v>5</v>
      </c>
      <c r="P18" s="142"/>
      <c r="Q18" s="137">
        <v>0</v>
      </c>
      <c r="R18" s="137">
        <v>0</v>
      </c>
      <c r="S18" s="137">
        <v>0</v>
      </c>
      <c r="T18" s="142"/>
      <c r="U18" s="137">
        <v>10</v>
      </c>
      <c r="V18" s="145">
        <v>9</v>
      </c>
      <c r="W18" s="145">
        <v>1</v>
      </c>
      <c r="X18" s="142"/>
      <c r="Y18" s="137">
        <v>43</v>
      </c>
      <c r="Z18" s="137">
        <v>36</v>
      </c>
      <c r="AA18" s="137">
        <v>7</v>
      </c>
      <c r="AB18" s="142"/>
      <c r="AC18" s="137">
        <v>52</v>
      </c>
      <c r="AD18" s="145">
        <v>43</v>
      </c>
      <c r="AE18" s="145">
        <v>9</v>
      </c>
    </row>
    <row r="19" spans="1:31" ht="15" customHeight="1" x14ac:dyDescent="0.2">
      <c r="A19" s="32" t="s">
        <v>233</v>
      </c>
      <c r="B19" s="137">
        <v>32</v>
      </c>
      <c r="C19" s="137">
        <v>179</v>
      </c>
      <c r="D19" s="137">
        <v>20</v>
      </c>
      <c r="E19" s="137">
        <v>40</v>
      </c>
      <c r="F19" s="137">
        <v>398</v>
      </c>
      <c r="G19" s="137">
        <v>511</v>
      </c>
      <c r="H19" s="137"/>
      <c r="I19" s="137">
        <v>2087</v>
      </c>
      <c r="J19" s="137">
        <v>1082</v>
      </c>
      <c r="K19" s="137">
        <v>1005</v>
      </c>
      <c r="L19" s="142"/>
      <c r="M19" s="137">
        <v>278</v>
      </c>
      <c r="N19" s="137">
        <v>200</v>
      </c>
      <c r="O19" s="137">
        <v>78</v>
      </c>
      <c r="P19" s="142"/>
      <c r="Q19" s="137">
        <v>21</v>
      </c>
      <c r="R19" s="137">
        <v>15</v>
      </c>
      <c r="S19" s="137">
        <v>6</v>
      </c>
      <c r="T19" s="142"/>
      <c r="U19" s="137">
        <v>48</v>
      </c>
      <c r="V19" s="145">
        <v>41</v>
      </c>
      <c r="W19" s="145">
        <v>7</v>
      </c>
      <c r="X19" s="142"/>
      <c r="Y19" s="137">
        <v>456</v>
      </c>
      <c r="Z19" s="137">
        <v>326</v>
      </c>
      <c r="AA19" s="137">
        <v>130</v>
      </c>
      <c r="AB19" s="142"/>
      <c r="AC19" s="137">
        <v>534</v>
      </c>
      <c r="AD19" s="145">
        <v>419</v>
      </c>
      <c r="AE19" s="145">
        <v>115</v>
      </c>
    </row>
    <row r="20" spans="1:31" ht="15" customHeight="1" x14ac:dyDescent="0.2">
      <c r="A20" s="32" t="s">
        <v>234</v>
      </c>
      <c r="B20" s="137">
        <v>24</v>
      </c>
      <c r="C20" s="137">
        <v>91</v>
      </c>
      <c r="D20" s="137">
        <v>17</v>
      </c>
      <c r="E20" s="137">
        <v>15</v>
      </c>
      <c r="F20" s="137">
        <v>195</v>
      </c>
      <c r="G20" s="137">
        <v>166</v>
      </c>
      <c r="H20" s="137"/>
      <c r="I20" s="137">
        <v>26</v>
      </c>
      <c r="J20" s="137">
        <v>17</v>
      </c>
      <c r="K20" s="137">
        <v>9</v>
      </c>
      <c r="L20" s="142"/>
      <c r="M20" s="137">
        <v>129</v>
      </c>
      <c r="N20" s="137">
        <v>104</v>
      </c>
      <c r="O20" s="137">
        <v>25</v>
      </c>
      <c r="P20" s="142"/>
      <c r="Q20" s="137">
        <v>24</v>
      </c>
      <c r="R20" s="137">
        <v>17</v>
      </c>
      <c r="S20" s="137">
        <v>7</v>
      </c>
      <c r="T20" s="142"/>
      <c r="U20" s="137">
        <v>19</v>
      </c>
      <c r="V20" s="145">
        <v>15</v>
      </c>
      <c r="W20" s="145">
        <v>4</v>
      </c>
      <c r="X20" s="142"/>
      <c r="Y20" s="137">
        <v>195</v>
      </c>
      <c r="Z20" s="137">
        <v>147</v>
      </c>
      <c r="AA20" s="137">
        <v>48</v>
      </c>
      <c r="AB20" s="142"/>
      <c r="AC20" s="137">
        <v>167</v>
      </c>
      <c r="AD20" s="145">
        <v>117</v>
      </c>
      <c r="AE20" s="145">
        <v>50</v>
      </c>
    </row>
    <row r="21" spans="1:31" ht="15" customHeight="1" x14ac:dyDescent="0.2">
      <c r="A21" s="32" t="s">
        <v>235</v>
      </c>
      <c r="B21" s="137">
        <v>21</v>
      </c>
      <c r="C21" s="137">
        <v>47</v>
      </c>
      <c r="D21" s="137">
        <v>14</v>
      </c>
      <c r="E21" s="137">
        <v>33</v>
      </c>
      <c r="F21" s="137">
        <v>170</v>
      </c>
      <c r="G21" s="137">
        <v>254</v>
      </c>
      <c r="H21" s="137"/>
      <c r="I21" s="137">
        <v>76</v>
      </c>
      <c r="J21" s="137">
        <v>59</v>
      </c>
      <c r="K21" s="137">
        <v>17</v>
      </c>
      <c r="L21" s="142"/>
      <c r="M21" s="137">
        <v>126</v>
      </c>
      <c r="N21" s="137">
        <v>106</v>
      </c>
      <c r="O21" s="137">
        <v>20</v>
      </c>
      <c r="P21" s="142"/>
      <c r="Q21" s="137">
        <v>22</v>
      </c>
      <c r="R21" s="137">
        <v>21</v>
      </c>
      <c r="S21" s="137">
        <v>1</v>
      </c>
      <c r="T21" s="142"/>
      <c r="U21" s="137">
        <v>37</v>
      </c>
      <c r="V21" s="145">
        <v>32</v>
      </c>
      <c r="W21" s="145">
        <v>5</v>
      </c>
      <c r="X21" s="142"/>
      <c r="Y21" s="137">
        <v>193</v>
      </c>
      <c r="Z21" s="137">
        <v>138</v>
      </c>
      <c r="AA21" s="137">
        <v>55</v>
      </c>
      <c r="AB21" s="142"/>
      <c r="AC21" s="137">
        <v>275</v>
      </c>
      <c r="AD21" s="145">
        <v>194</v>
      </c>
      <c r="AE21" s="145">
        <v>81</v>
      </c>
    </row>
    <row r="22" spans="1:31" ht="15" customHeight="1" x14ac:dyDescent="0.2">
      <c r="A22" s="32" t="s">
        <v>236</v>
      </c>
      <c r="B22" s="137">
        <v>14</v>
      </c>
      <c r="C22" s="137">
        <v>14</v>
      </c>
      <c r="D22" s="137">
        <v>14</v>
      </c>
      <c r="E22" s="137">
        <v>10</v>
      </c>
      <c r="F22" s="137">
        <v>38</v>
      </c>
      <c r="G22" s="137">
        <v>38</v>
      </c>
      <c r="H22" s="137"/>
      <c r="I22" s="137">
        <v>52</v>
      </c>
      <c r="J22" s="137">
        <v>43</v>
      </c>
      <c r="K22" s="137">
        <v>9</v>
      </c>
      <c r="L22" s="142"/>
      <c r="M22" s="137">
        <v>72</v>
      </c>
      <c r="N22" s="137">
        <v>54</v>
      </c>
      <c r="O22" s="137">
        <v>18</v>
      </c>
      <c r="P22" s="142"/>
      <c r="Q22" s="137">
        <v>18</v>
      </c>
      <c r="R22" s="137">
        <v>18</v>
      </c>
      <c r="S22" s="137">
        <v>0</v>
      </c>
      <c r="T22" s="142"/>
      <c r="U22" s="137">
        <v>10</v>
      </c>
      <c r="V22" s="145">
        <v>9</v>
      </c>
      <c r="W22" s="145">
        <v>1</v>
      </c>
      <c r="X22" s="142"/>
      <c r="Y22" s="137">
        <v>39</v>
      </c>
      <c r="Z22" s="137">
        <v>39</v>
      </c>
      <c r="AA22" s="137">
        <v>0</v>
      </c>
      <c r="AB22" s="142"/>
      <c r="AC22" s="137">
        <v>43</v>
      </c>
      <c r="AD22" s="145">
        <v>34</v>
      </c>
      <c r="AE22" s="145">
        <v>9</v>
      </c>
    </row>
    <row r="23" spans="1:31" ht="15" customHeight="1" x14ac:dyDescent="0.2">
      <c r="A23" s="32" t="s">
        <v>237</v>
      </c>
      <c r="B23" s="137">
        <v>83</v>
      </c>
      <c r="C23" s="137">
        <v>195</v>
      </c>
      <c r="D23" s="137">
        <v>20</v>
      </c>
      <c r="E23" s="137">
        <v>26</v>
      </c>
      <c r="F23" s="137">
        <v>340</v>
      </c>
      <c r="G23" s="137">
        <v>463</v>
      </c>
      <c r="H23" s="137"/>
      <c r="I23" s="137">
        <v>123</v>
      </c>
      <c r="J23" s="137">
        <v>88</v>
      </c>
      <c r="K23" s="137">
        <v>35</v>
      </c>
      <c r="L23" s="142"/>
      <c r="M23" s="137">
        <v>240</v>
      </c>
      <c r="N23" s="137">
        <v>151</v>
      </c>
      <c r="O23" s="137">
        <v>89</v>
      </c>
      <c r="P23" s="142"/>
      <c r="Q23" s="137">
        <v>20</v>
      </c>
      <c r="R23" s="137">
        <v>14</v>
      </c>
      <c r="S23" s="137">
        <v>6</v>
      </c>
      <c r="T23" s="142"/>
      <c r="U23" s="137">
        <v>29</v>
      </c>
      <c r="V23" s="145">
        <v>20</v>
      </c>
      <c r="W23" s="145">
        <v>9</v>
      </c>
      <c r="X23" s="142"/>
      <c r="Y23" s="137">
        <v>354</v>
      </c>
      <c r="Z23" s="137">
        <v>278</v>
      </c>
      <c r="AA23" s="137">
        <v>76</v>
      </c>
      <c r="AB23" s="142"/>
      <c r="AC23" s="137">
        <v>494</v>
      </c>
      <c r="AD23" s="145">
        <v>331</v>
      </c>
      <c r="AE23" s="145">
        <v>163</v>
      </c>
    </row>
    <row r="24" spans="1:31" ht="15" customHeight="1" x14ac:dyDescent="0.2">
      <c r="A24" s="32" t="s">
        <v>238</v>
      </c>
      <c r="B24" s="137">
        <v>24</v>
      </c>
      <c r="C24" s="137">
        <v>25</v>
      </c>
      <c r="D24" s="137">
        <v>9</v>
      </c>
      <c r="E24" s="137">
        <v>8</v>
      </c>
      <c r="F24" s="137">
        <v>92</v>
      </c>
      <c r="G24" s="137">
        <v>57</v>
      </c>
      <c r="H24" s="137"/>
      <c r="I24" s="137">
        <v>66</v>
      </c>
      <c r="J24" s="137">
        <v>37</v>
      </c>
      <c r="K24" s="137">
        <v>29</v>
      </c>
      <c r="L24" s="142"/>
      <c r="M24" s="137">
        <v>61</v>
      </c>
      <c r="N24" s="137">
        <v>42</v>
      </c>
      <c r="O24" s="137">
        <v>19</v>
      </c>
      <c r="P24" s="142"/>
      <c r="Q24" s="137">
        <v>10</v>
      </c>
      <c r="R24" s="137">
        <v>6</v>
      </c>
      <c r="S24" s="137">
        <v>4</v>
      </c>
      <c r="T24" s="142"/>
      <c r="U24" s="137">
        <v>8</v>
      </c>
      <c r="V24" s="145">
        <v>8</v>
      </c>
      <c r="W24" s="145">
        <v>0</v>
      </c>
      <c r="X24" s="142"/>
      <c r="Y24" s="137">
        <v>105</v>
      </c>
      <c r="Z24" s="137">
        <v>88</v>
      </c>
      <c r="AA24" s="137">
        <v>17</v>
      </c>
      <c r="AB24" s="142"/>
      <c r="AC24" s="137">
        <v>57</v>
      </c>
      <c r="AD24" s="145">
        <v>41</v>
      </c>
      <c r="AE24" s="145">
        <v>16</v>
      </c>
    </row>
    <row r="25" spans="1:31" ht="15" customHeight="1" x14ac:dyDescent="0.2">
      <c r="A25" s="32" t="s">
        <v>239</v>
      </c>
      <c r="B25" s="137">
        <v>46</v>
      </c>
      <c r="C25" s="137">
        <v>66</v>
      </c>
      <c r="D25" s="137">
        <v>15</v>
      </c>
      <c r="E25" s="137">
        <v>25</v>
      </c>
      <c r="F25" s="137">
        <v>242</v>
      </c>
      <c r="G25" s="137">
        <v>329</v>
      </c>
      <c r="H25" s="137"/>
      <c r="I25" s="137">
        <v>66</v>
      </c>
      <c r="J25" s="137">
        <v>53</v>
      </c>
      <c r="K25" s="137">
        <v>13</v>
      </c>
      <c r="L25" s="142"/>
      <c r="M25" s="137">
        <v>151</v>
      </c>
      <c r="N25" s="137">
        <v>108</v>
      </c>
      <c r="O25" s="137">
        <v>43</v>
      </c>
      <c r="P25" s="142"/>
      <c r="Q25" s="137">
        <v>15</v>
      </c>
      <c r="R25" s="137">
        <v>6</v>
      </c>
      <c r="S25" s="137">
        <v>9</v>
      </c>
      <c r="T25" s="142"/>
      <c r="U25" s="137">
        <v>26</v>
      </c>
      <c r="V25" s="145">
        <v>18</v>
      </c>
      <c r="W25" s="145">
        <v>8</v>
      </c>
      <c r="X25" s="142"/>
      <c r="Y25" s="137">
        <v>319</v>
      </c>
      <c r="Z25" s="137">
        <v>249</v>
      </c>
      <c r="AA25" s="137">
        <v>70</v>
      </c>
      <c r="AB25" s="142"/>
      <c r="AC25" s="137">
        <v>337</v>
      </c>
      <c r="AD25" s="145">
        <v>231</v>
      </c>
      <c r="AE25" s="145">
        <v>106</v>
      </c>
    </row>
    <row r="26" spans="1:31" ht="15" customHeight="1" x14ac:dyDescent="0.2">
      <c r="A26" s="32" t="s">
        <v>240</v>
      </c>
      <c r="B26" s="137">
        <v>19</v>
      </c>
      <c r="C26" s="137">
        <v>26</v>
      </c>
      <c r="D26" s="137">
        <v>1</v>
      </c>
      <c r="E26" s="137">
        <v>9</v>
      </c>
      <c r="F26" s="137">
        <v>33</v>
      </c>
      <c r="G26" s="137">
        <v>89</v>
      </c>
      <c r="H26" s="137"/>
      <c r="I26" s="137">
        <v>46</v>
      </c>
      <c r="J26" s="137">
        <v>39</v>
      </c>
      <c r="K26" s="137">
        <v>7</v>
      </c>
      <c r="L26" s="142"/>
      <c r="M26" s="137">
        <v>40</v>
      </c>
      <c r="N26" s="137">
        <v>33</v>
      </c>
      <c r="O26" s="137">
        <v>7</v>
      </c>
      <c r="P26" s="142"/>
      <c r="Q26" s="137">
        <v>1</v>
      </c>
      <c r="R26" s="137">
        <v>1</v>
      </c>
      <c r="S26" s="137">
        <v>0</v>
      </c>
      <c r="T26" s="142"/>
      <c r="U26" s="137">
        <v>11</v>
      </c>
      <c r="V26" s="145">
        <v>9</v>
      </c>
      <c r="W26" s="145">
        <v>2</v>
      </c>
      <c r="X26" s="142"/>
      <c r="Y26" s="137">
        <v>44</v>
      </c>
      <c r="Z26" s="137">
        <v>35</v>
      </c>
      <c r="AA26" s="137">
        <v>9</v>
      </c>
      <c r="AB26" s="142"/>
      <c r="AC26" s="137">
        <v>123</v>
      </c>
      <c r="AD26" s="145">
        <v>85</v>
      </c>
      <c r="AE26" s="145">
        <v>38</v>
      </c>
    </row>
    <row r="27" spans="1:31" ht="15" customHeight="1" x14ac:dyDescent="0.2">
      <c r="A27" s="32" t="s">
        <v>241</v>
      </c>
      <c r="B27" s="137">
        <v>15</v>
      </c>
      <c r="C27" s="137">
        <v>28</v>
      </c>
      <c r="D27" s="137">
        <v>2</v>
      </c>
      <c r="E27" s="137">
        <v>4</v>
      </c>
      <c r="F27" s="137">
        <v>77</v>
      </c>
      <c r="G27" s="137">
        <v>94</v>
      </c>
      <c r="H27" s="137"/>
      <c r="I27" s="137">
        <v>106</v>
      </c>
      <c r="J27" s="137">
        <v>67</v>
      </c>
      <c r="K27" s="137">
        <v>39</v>
      </c>
      <c r="L27" s="142"/>
      <c r="M27" s="137">
        <v>154</v>
      </c>
      <c r="N27" s="137">
        <v>110</v>
      </c>
      <c r="O27" s="137">
        <v>44</v>
      </c>
      <c r="P27" s="142"/>
      <c r="Q27" s="137">
        <v>2</v>
      </c>
      <c r="R27" s="137">
        <v>2</v>
      </c>
      <c r="S27" s="137">
        <v>0</v>
      </c>
      <c r="T27" s="142"/>
      <c r="U27" s="137">
        <v>7</v>
      </c>
      <c r="V27" s="145">
        <v>5</v>
      </c>
      <c r="W27" s="145">
        <v>2</v>
      </c>
      <c r="X27" s="142"/>
      <c r="Y27" s="137">
        <v>113</v>
      </c>
      <c r="Z27" s="137">
        <v>99</v>
      </c>
      <c r="AA27" s="137">
        <v>14</v>
      </c>
      <c r="AB27" s="142"/>
      <c r="AC27" s="137">
        <v>96</v>
      </c>
      <c r="AD27" s="145">
        <v>78</v>
      </c>
      <c r="AE27" s="145">
        <v>18</v>
      </c>
    </row>
    <row r="28" spans="1:31" ht="15" customHeight="1" x14ac:dyDescent="0.2">
      <c r="A28" s="32" t="s">
        <v>242</v>
      </c>
      <c r="B28" s="137">
        <v>6</v>
      </c>
      <c r="C28" s="137">
        <v>18</v>
      </c>
      <c r="D28" s="137">
        <v>17</v>
      </c>
      <c r="E28" s="137">
        <v>8</v>
      </c>
      <c r="F28" s="137">
        <v>57</v>
      </c>
      <c r="G28" s="137">
        <v>11</v>
      </c>
      <c r="H28" s="137"/>
      <c r="I28" s="137">
        <v>26</v>
      </c>
      <c r="J28" s="137">
        <v>17</v>
      </c>
      <c r="K28" s="137">
        <v>9</v>
      </c>
      <c r="L28" s="142"/>
      <c r="M28" s="137">
        <v>36</v>
      </c>
      <c r="N28" s="137">
        <v>30</v>
      </c>
      <c r="O28" s="137">
        <v>6</v>
      </c>
      <c r="P28" s="142"/>
      <c r="Q28" s="137">
        <v>17</v>
      </c>
      <c r="R28" s="137">
        <v>11</v>
      </c>
      <c r="S28" s="137">
        <v>6</v>
      </c>
      <c r="T28" s="142"/>
      <c r="U28" s="137">
        <v>8</v>
      </c>
      <c r="V28" s="145">
        <v>8</v>
      </c>
      <c r="W28" s="145">
        <v>0</v>
      </c>
      <c r="X28" s="142"/>
      <c r="Y28" s="137">
        <v>63</v>
      </c>
      <c r="Z28" s="137">
        <v>43</v>
      </c>
      <c r="AA28" s="137">
        <v>20</v>
      </c>
      <c r="AB28" s="142"/>
      <c r="AC28" s="137">
        <v>18</v>
      </c>
      <c r="AD28" s="145">
        <v>13</v>
      </c>
      <c r="AE28" s="145">
        <v>5</v>
      </c>
    </row>
    <row r="29" spans="1:31" ht="15" customHeight="1" x14ac:dyDescent="0.2">
      <c r="A29" s="32" t="s">
        <v>243</v>
      </c>
      <c r="B29" s="137">
        <v>58</v>
      </c>
      <c r="C29" s="137">
        <v>68</v>
      </c>
      <c r="D29" s="137">
        <v>11</v>
      </c>
      <c r="E29" s="137">
        <v>33</v>
      </c>
      <c r="F29" s="137">
        <v>118</v>
      </c>
      <c r="G29" s="137">
        <v>152</v>
      </c>
      <c r="H29" s="137"/>
      <c r="I29" s="137">
        <v>136</v>
      </c>
      <c r="J29" s="137">
        <v>89</v>
      </c>
      <c r="K29" s="137">
        <v>47</v>
      </c>
      <c r="L29" s="142"/>
      <c r="M29" s="137">
        <v>93</v>
      </c>
      <c r="N29" s="137">
        <v>63</v>
      </c>
      <c r="O29" s="137">
        <v>30</v>
      </c>
      <c r="P29" s="142"/>
      <c r="Q29" s="137">
        <v>14</v>
      </c>
      <c r="R29" s="137">
        <v>13</v>
      </c>
      <c r="S29" s="137">
        <v>1</v>
      </c>
      <c r="T29" s="142"/>
      <c r="U29" s="137">
        <v>37</v>
      </c>
      <c r="V29" s="145">
        <v>29</v>
      </c>
      <c r="W29" s="145">
        <v>8</v>
      </c>
      <c r="X29" s="142"/>
      <c r="Y29" s="137">
        <v>141</v>
      </c>
      <c r="Z29" s="137">
        <v>106</v>
      </c>
      <c r="AA29" s="137">
        <v>35</v>
      </c>
      <c r="AB29" s="142"/>
      <c r="AC29" s="137">
        <v>155</v>
      </c>
      <c r="AD29" s="145">
        <v>111</v>
      </c>
      <c r="AE29" s="145">
        <v>44</v>
      </c>
    </row>
    <row r="30" spans="1:31" ht="15" customHeight="1" x14ac:dyDescent="0.2">
      <c r="A30" s="32" t="s">
        <v>244</v>
      </c>
      <c r="B30" s="137">
        <v>21</v>
      </c>
      <c r="C30" s="137">
        <v>2</v>
      </c>
      <c r="D30" s="137">
        <v>9</v>
      </c>
      <c r="E30" s="137">
        <v>7</v>
      </c>
      <c r="F30" s="137">
        <v>65</v>
      </c>
      <c r="G30" s="137">
        <v>22</v>
      </c>
      <c r="H30" s="137"/>
      <c r="I30" s="137">
        <v>92</v>
      </c>
      <c r="J30" s="137">
        <v>57</v>
      </c>
      <c r="K30" s="137">
        <v>35</v>
      </c>
      <c r="L30" s="142"/>
      <c r="M30" s="137">
        <v>21</v>
      </c>
      <c r="N30" s="137">
        <v>13</v>
      </c>
      <c r="O30" s="137">
        <v>8</v>
      </c>
      <c r="P30" s="142"/>
      <c r="Q30" s="137">
        <v>9</v>
      </c>
      <c r="R30" s="137">
        <v>5</v>
      </c>
      <c r="S30" s="137">
        <v>4</v>
      </c>
      <c r="T30" s="142"/>
      <c r="U30" s="137">
        <v>7</v>
      </c>
      <c r="V30" s="145">
        <v>6</v>
      </c>
      <c r="W30" s="145">
        <v>1</v>
      </c>
      <c r="X30" s="142"/>
      <c r="Y30" s="137">
        <v>65</v>
      </c>
      <c r="Z30" s="137">
        <v>32</v>
      </c>
      <c r="AA30" s="137">
        <v>33</v>
      </c>
      <c r="AB30" s="142"/>
      <c r="AC30" s="137">
        <v>27</v>
      </c>
      <c r="AD30" s="145">
        <v>24</v>
      </c>
      <c r="AE30" s="145">
        <v>3</v>
      </c>
    </row>
    <row r="31" spans="1:31" ht="15" customHeight="1" x14ac:dyDescent="0.2">
      <c r="A31" s="32" t="s">
        <v>245</v>
      </c>
      <c r="B31" s="137">
        <v>10</v>
      </c>
      <c r="C31" s="137">
        <v>40</v>
      </c>
      <c r="D31" s="137">
        <v>27</v>
      </c>
      <c r="E31" s="137">
        <v>12</v>
      </c>
      <c r="F31" s="137">
        <v>62</v>
      </c>
      <c r="G31" s="137">
        <v>114</v>
      </c>
      <c r="H31" s="137"/>
      <c r="I31" s="137">
        <v>34</v>
      </c>
      <c r="J31" s="137">
        <v>28</v>
      </c>
      <c r="K31" s="137">
        <v>6</v>
      </c>
      <c r="L31" s="142"/>
      <c r="M31" s="137">
        <v>62</v>
      </c>
      <c r="N31" s="137">
        <v>48</v>
      </c>
      <c r="O31" s="137">
        <v>14</v>
      </c>
      <c r="P31" s="142"/>
      <c r="Q31" s="137">
        <v>27</v>
      </c>
      <c r="R31" s="137">
        <v>19</v>
      </c>
      <c r="S31" s="137">
        <v>8</v>
      </c>
      <c r="T31" s="142"/>
      <c r="U31" s="137">
        <v>12</v>
      </c>
      <c r="V31" s="145">
        <v>10</v>
      </c>
      <c r="W31" s="145">
        <v>2</v>
      </c>
      <c r="X31" s="142"/>
      <c r="Y31" s="137">
        <v>62</v>
      </c>
      <c r="Z31" s="137">
        <v>41</v>
      </c>
      <c r="AA31" s="137">
        <v>21</v>
      </c>
      <c r="AB31" s="142"/>
      <c r="AC31" s="137">
        <v>121</v>
      </c>
      <c r="AD31" s="145">
        <v>93</v>
      </c>
      <c r="AE31" s="145">
        <v>28</v>
      </c>
    </row>
    <row r="32" spans="1:31" ht="15" customHeight="1" x14ac:dyDescent="0.2">
      <c r="A32" s="32" t="s">
        <v>246</v>
      </c>
      <c r="B32" s="137">
        <v>11</v>
      </c>
      <c r="C32" s="137">
        <v>15</v>
      </c>
      <c r="D32" s="137">
        <v>21</v>
      </c>
      <c r="E32" s="137">
        <v>17</v>
      </c>
      <c r="F32" s="137">
        <v>139</v>
      </c>
      <c r="G32" s="137">
        <v>239</v>
      </c>
      <c r="H32" s="137"/>
      <c r="I32" s="137">
        <v>104</v>
      </c>
      <c r="J32" s="137">
        <v>95</v>
      </c>
      <c r="K32" s="137">
        <v>9</v>
      </c>
      <c r="L32" s="142"/>
      <c r="M32" s="137">
        <v>99</v>
      </c>
      <c r="N32" s="137">
        <v>80</v>
      </c>
      <c r="O32" s="137">
        <v>19</v>
      </c>
      <c r="P32" s="142"/>
      <c r="Q32" s="137">
        <v>21</v>
      </c>
      <c r="R32" s="137">
        <v>17</v>
      </c>
      <c r="S32" s="137">
        <v>4</v>
      </c>
      <c r="T32" s="142"/>
      <c r="U32" s="137">
        <v>17</v>
      </c>
      <c r="V32" s="145">
        <v>13</v>
      </c>
      <c r="W32" s="145">
        <v>4</v>
      </c>
      <c r="X32" s="142"/>
      <c r="Y32" s="137">
        <v>180</v>
      </c>
      <c r="Z32" s="137">
        <v>150</v>
      </c>
      <c r="AA32" s="137">
        <v>30</v>
      </c>
      <c r="AB32" s="142"/>
      <c r="AC32" s="137">
        <v>245</v>
      </c>
      <c r="AD32" s="145">
        <v>187</v>
      </c>
      <c r="AE32" s="145">
        <v>58</v>
      </c>
    </row>
    <row r="33" spans="1:36" ht="15" customHeight="1" x14ac:dyDescent="0.2">
      <c r="A33" s="32" t="s">
        <v>247</v>
      </c>
      <c r="B33" s="137">
        <v>10</v>
      </c>
      <c r="C33" s="137">
        <v>21</v>
      </c>
      <c r="D33" s="137">
        <v>2</v>
      </c>
      <c r="E33" s="137">
        <v>5</v>
      </c>
      <c r="F33" s="137">
        <v>61</v>
      </c>
      <c r="G33" s="137">
        <v>52</v>
      </c>
      <c r="H33" s="137"/>
      <c r="I33" s="137">
        <v>13</v>
      </c>
      <c r="J33" s="137">
        <v>10</v>
      </c>
      <c r="K33" s="137">
        <v>3</v>
      </c>
      <c r="L33" s="142"/>
      <c r="M33" s="137">
        <v>36</v>
      </c>
      <c r="N33" s="137">
        <v>28</v>
      </c>
      <c r="O33" s="137">
        <v>8</v>
      </c>
      <c r="P33" s="142"/>
      <c r="Q33" s="137">
        <v>2</v>
      </c>
      <c r="R33" s="137">
        <v>2</v>
      </c>
      <c r="S33" s="137">
        <v>0</v>
      </c>
      <c r="T33" s="142"/>
      <c r="U33" s="137">
        <v>5</v>
      </c>
      <c r="V33" s="145">
        <v>4</v>
      </c>
      <c r="W33" s="145">
        <v>1</v>
      </c>
      <c r="X33" s="142"/>
      <c r="Y33" s="137">
        <v>66</v>
      </c>
      <c r="Z33" s="137">
        <v>56</v>
      </c>
      <c r="AA33" s="137">
        <v>10</v>
      </c>
      <c r="AB33" s="142"/>
      <c r="AC33" s="137">
        <v>57</v>
      </c>
      <c r="AD33" s="145">
        <v>37</v>
      </c>
      <c r="AE33" s="145">
        <v>20</v>
      </c>
    </row>
    <row r="34" spans="1:36" ht="15" customHeight="1" x14ac:dyDescent="0.2">
      <c r="A34" s="32" t="s">
        <v>248</v>
      </c>
      <c r="B34" s="137">
        <v>13</v>
      </c>
      <c r="C34" s="137">
        <v>26</v>
      </c>
      <c r="D34" s="137">
        <v>1</v>
      </c>
      <c r="E34" s="137">
        <v>3</v>
      </c>
      <c r="F34" s="137">
        <v>60</v>
      </c>
      <c r="G34" s="137">
        <v>114</v>
      </c>
      <c r="H34" s="137"/>
      <c r="I34" s="137">
        <v>31</v>
      </c>
      <c r="J34" s="137">
        <v>19</v>
      </c>
      <c r="K34" s="137">
        <v>12</v>
      </c>
      <c r="L34" s="142"/>
      <c r="M34" s="137">
        <v>47</v>
      </c>
      <c r="N34" s="137">
        <v>41</v>
      </c>
      <c r="O34" s="137">
        <v>6</v>
      </c>
      <c r="P34" s="142"/>
      <c r="Q34" s="137">
        <v>1</v>
      </c>
      <c r="R34" s="137">
        <v>1</v>
      </c>
      <c r="S34" s="137">
        <v>0</v>
      </c>
      <c r="T34" s="142"/>
      <c r="U34" s="137">
        <v>3</v>
      </c>
      <c r="V34" s="145">
        <v>3</v>
      </c>
      <c r="W34" s="145">
        <v>0</v>
      </c>
      <c r="X34" s="142"/>
      <c r="Y34" s="137">
        <v>82</v>
      </c>
      <c r="Z34" s="137">
        <v>59</v>
      </c>
      <c r="AA34" s="137">
        <v>23</v>
      </c>
      <c r="AB34" s="142"/>
      <c r="AC34" s="137">
        <v>114</v>
      </c>
      <c r="AD34" s="145">
        <v>84</v>
      </c>
      <c r="AE34" s="145">
        <v>30</v>
      </c>
    </row>
    <row r="35" spans="1:36" ht="15" customHeight="1" x14ac:dyDescent="0.2">
      <c r="A35" s="32" t="s">
        <v>249</v>
      </c>
      <c r="B35" s="137">
        <v>4</v>
      </c>
      <c r="C35" s="137">
        <v>2</v>
      </c>
      <c r="D35" s="137">
        <v>7</v>
      </c>
      <c r="E35" s="137">
        <v>1</v>
      </c>
      <c r="F35" s="137">
        <v>7</v>
      </c>
      <c r="G35" s="137">
        <v>35</v>
      </c>
      <c r="H35" s="137"/>
      <c r="I35" s="137">
        <v>19</v>
      </c>
      <c r="J35" s="137">
        <v>13</v>
      </c>
      <c r="K35" s="137">
        <v>6</v>
      </c>
      <c r="L35" s="142"/>
      <c r="M35" s="137">
        <v>2</v>
      </c>
      <c r="N35" s="137">
        <v>1</v>
      </c>
      <c r="O35" s="137">
        <v>1</v>
      </c>
      <c r="P35" s="142"/>
      <c r="Q35" s="137">
        <v>7</v>
      </c>
      <c r="R35" s="137">
        <v>7</v>
      </c>
      <c r="S35" s="137">
        <v>0</v>
      </c>
      <c r="T35" s="142"/>
      <c r="U35" s="137">
        <v>5</v>
      </c>
      <c r="V35" s="145">
        <v>1</v>
      </c>
      <c r="W35" s="145">
        <v>4</v>
      </c>
      <c r="X35" s="142"/>
      <c r="Y35" s="137">
        <v>7</v>
      </c>
      <c r="Z35" s="137">
        <v>3</v>
      </c>
      <c r="AA35" s="137">
        <v>4</v>
      </c>
      <c r="AB35" s="142"/>
      <c r="AC35" s="137">
        <v>36</v>
      </c>
      <c r="AD35" s="145">
        <v>36</v>
      </c>
      <c r="AE35" s="145">
        <v>0</v>
      </c>
    </row>
    <row r="36" spans="1:36" ht="15" customHeight="1" x14ac:dyDescent="0.2">
      <c r="A36" s="32" t="s">
        <v>250</v>
      </c>
      <c r="B36" s="137">
        <v>20</v>
      </c>
      <c r="C36" s="137">
        <v>120</v>
      </c>
      <c r="D36" s="137">
        <v>14</v>
      </c>
      <c r="E36" s="137">
        <v>7</v>
      </c>
      <c r="F36" s="137">
        <v>100</v>
      </c>
      <c r="G36" s="137">
        <v>263</v>
      </c>
      <c r="H36" s="137"/>
      <c r="I36" s="137">
        <v>87</v>
      </c>
      <c r="J36" s="137">
        <v>65</v>
      </c>
      <c r="K36" s="137">
        <v>22</v>
      </c>
      <c r="L36" s="142"/>
      <c r="M36" s="137">
        <v>140</v>
      </c>
      <c r="N36" s="137">
        <v>117</v>
      </c>
      <c r="O36" s="137">
        <v>23</v>
      </c>
      <c r="P36" s="142"/>
      <c r="Q36" s="137">
        <v>15</v>
      </c>
      <c r="R36" s="137">
        <v>13</v>
      </c>
      <c r="S36" s="137">
        <v>2</v>
      </c>
      <c r="T36" s="142"/>
      <c r="U36" s="137">
        <v>17</v>
      </c>
      <c r="V36" s="145">
        <v>17</v>
      </c>
      <c r="W36" s="145">
        <v>0</v>
      </c>
      <c r="X36" s="142"/>
      <c r="Y36" s="137">
        <v>113</v>
      </c>
      <c r="Z36" s="137">
        <v>95</v>
      </c>
      <c r="AA36" s="137">
        <v>18</v>
      </c>
      <c r="AB36" s="142"/>
      <c r="AC36" s="137">
        <v>284</v>
      </c>
      <c r="AD36" s="145">
        <v>186</v>
      </c>
      <c r="AE36" s="145">
        <v>98</v>
      </c>
    </row>
    <row r="37" spans="1:36" ht="15" customHeight="1" x14ac:dyDescent="0.2">
      <c r="A37" s="32" t="s">
        <v>251</v>
      </c>
      <c r="B37" s="137">
        <v>24</v>
      </c>
      <c r="C37" s="137">
        <v>55</v>
      </c>
      <c r="D37" s="137">
        <v>7</v>
      </c>
      <c r="E37" s="137">
        <v>25</v>
      </c>
      <c r="F37" s="137">
        <v>124</v>
      </c>
      <c r="G37" s="137">
        <v>113</v>
      </c>
      <c r="H37" s="137"/>
      <c r="I37" s="137">
        <v>92</v>
      </c>
      <c r="J37" s="137">
        <v>61</v>
      </c>
      <c r="K37" s="137">
        <v>31</v>
      </c>
      <c r="L37" s="142"/>
      <c r="M37" s="137">
        <v>87</v>
      </c>
      <c r="N37" s="137">
        <v>64</v>
      </c>
      <c r="O37" s="137">
        <v>23</v>
      </c>
      <c r="P37" s="142"/>
      <c r="Q37" s="137">
        <v>7</v>
      </c>
      <c r="R37" s="137">
        <v>5</v>
      </c>
      <c r="S37" s="137">
        <v>2</v>
      </c>
      <c r="T37" s="142"/>
      <c r="U37" s="137">
        <v>25</v>
      </c>
      <c r="V37" s="145">
        <v>22</v>
      </c>
      <c r="W37" s="145">
        <v>3</v>
      </c>
      <c r="X37" s="142"/>
      <c r="Y37" s="137">
        <v>135</v>
      </c>
      <c r="Z37" s="137">
        <v>119</v>
      </c>
      <c r="AA37" s="137">
        <v>16</v>
      </c>
      <c r="AB37" s="142"/>
      <c r="AC37" s="137">
        <v>140</v>
      </c>
      <c r="AD37" s="145">
        <v>103</v>
      </c>
      <c r="AE37" s="145">
        <v>37</v>
      </c>
    </row>
    <row r="38" spans="1:36" ht="15" customHeight="1" thickBot="1" x14ac:dyDescent="0.25">
      <c r="A38" s="183" t="s">
        <v>252</v>
      </c>
      <c r="B38" s="233">
        <v>3</v>
      </c>
      <c r="C38" s="233">
        <v>11</v>
      </c>
      <c r="D38" s="233">
        <v>8</v>
      </c>
      <c r="E38" s="233">
        <v>5</v>
      </c>
      <c r="F38" s="233">
        <v>18</v>
      </c>
      <c r="G38" s="233">
        <v>44</v>
      </c>
      <c r="H38" s="233"/>
      <c r="I38" s="233">
        <v>9</v>
      </c>
      <c r="J38" s="233">
        <v>7</v>
      </c>
      <c r="K38" s="233">
        <v>2</v>
      </c>
      <c r="L38" s="237"/>
      <c r="M38" s="233">
        <v>17</v>
      </c>
      <c r="N38" s="233">
        <v>13</v>
      </c>
      <c r="O38" s="233">
        <v>4</v>
      </c>
      <c r="P38" s="237"/>
      <c r="Q38" s="233">
        <v>8</v>
      </c>
      <c r="R38" s="233">
        <v>4</v>
      </c>
      <c r="S38" s="233">
        <v>4</v>
      </c>
      <c r="T38" s="237"/>
      <c r="U38" s="233">
        <v>5</v>
      </c>
      <c r="V38" s="238">
        <v>3</v>
      </c>
      <c r="W38" s="238">
        <v>2</v>
      </c>
      <c r="X38" s="237"/>
      <c r="Y38" s="233">
        <v>18</v>
      </c>
      <c r="Z38" s="233">
        <v>17</v>
      </c>
      <c r="AA38" s="233">
        <v>1</v>
      </c>
      <c r="AB38" s="237"/>
      <c r="AC38" s="233">
        <v>50</v>
      </c>
      <c r="AD38" s="238">
        <v>34</v>
      </c>
      <c r="AE38" s="238">
        <v>16</v>
      </c>
    </row>
    <row r="39" spans="1:36" s="44" customFormat="1" ht="15" customHeight="1" x14ac:dyDescent="0.25">
      <c r="A39" s="71" t="s">
        <v>494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3" customFormat="1" ht="15" customHeight="1" x14ac:dyDescent="0.2">
      <c r="A40" s="33" t="s">
        <v>253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X40" s="44"/>
      <c r="Y40" s="44"/>
      <c r="Z40" s="44"/>
      <c r="AA40" s="44"/>
      <c r="AB40" s="44"/>
      <c r="AC40" s="44"/>
    </row>
  </sheetData>
  <mergeCells count="3">
    <mergeCell ref="AG2:AG3"/>
    <mergeCell ref="A7:A9"/>
    <mergeCell ref="B7:G8"/>
  </mergeCells>
  <hyperlinks>
    <hyperlink ref="AG2" location="INDICE!A1" display="INDICE" xr:uid="{A6DAB9F7-B4B1-42DD-A217-F54F88141F4D}"/>
    <hyperlink ref="AG2:AG3" location="Contenido!A1" display="Contenido" xr:uid="{189E3807-7E14-49F0-A582-D9C240A95090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70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AF33-8619-458B-BAA8-88E39EEE2B50}">
  <sheetPr codeName="Hoja93">
    <tabColor rgb="FFF2DAB1"/>
    <pageSetUpPr fitToPage="1"/>
  </sheetPr>
  <dimension ref="A1:V53"/>
  <sheetViews>
    <sheetView showGridLines="0" zoomScaleNormal="100" zoomScaleSheetLayoutView="100" workbookViewId="0">
      <selection activeCell="V2" sqref="V2:V3"/>
    </sheetView>
  </sheetViews>
  <sheetFormatPr baseColWidth="10" defaultColWidth="11.42578125" defaultRowHeight="15" customHeight="1" x14ac:dyDescent="0.2"/>
  <cols>
    <col min="1" max="1" width="35" style="1" customWidth="1"/>
    <col min="2" max="5" width="7.42578125" style="1" customWidth="1"/>
    <col min="6" max="6" width="1.5703125" style="1" customWidth="1"/>
    <col min="7" max="10" width="7.42578125" style="1" customWidth="1"/>
    <col min="11" max="11" width="1.5703125" style="1" customWidth="1"/>
    <col min="12" max="15" width="7.42578125" style="1" customWidth="1"/>
    <col min="16" max="16" width="1.5703125" style="1" customWidth="1"/>
    <col min="17" max="20" width="7.42578125" style="1" customWidth="1"/>
    <col min="21" max="21" width="11.42578125" style="2"/>
    <col min="22" max="16384" width="11.42578125" style="13"/>
  </cols>
  <sheetData>
    <row r="1" spans="1:22" s="60" customFormat="1" ht="15" customHeight="1" x14ac:dyDescent="0.25">
      <c r="A1" s="156" t="s">
        <v>539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59"/>
      <c r="V1" s="59"/>
    </row>
    <row r="2" spans="1:22" s="60" customFormat="1" ht="15" customHeight="1" x14ac:dyDescent="0.25">
      <c r="A2" s="189" t="s">
        <v>537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59"/>
      <c r="V2" s="317" t="s">
        <v>0</v>
      </c>
    </row>
    <row r="3" spans="1:22" s="60" customFormat="1" ht="15" customHeight="1" x14ac:dyDescent="0.25">
      <c r="A3" s="156" t="s">
        <v>499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59"/>
      <c r="V3" s="317"/>
    </row>
    <row r="4" spans="1:22" s="60" customFormat="1" ht="15" customHeight="1" x14ac:dyDescent="0.25">
      <c r="A4" s="156" t="s">
        <v>540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59"/>
      <c r="V4" s="59"/>
    </row>
    <row r="5" spans="1:22" s="60" customFormat="1" ht="15" customHeight="1" x14ac:dyDescent="0.25">
      <c r="A5" s="156" t="s">
        <v>194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59"/>
      <c r="V5" s="59"/>
    </row>
    <row r="6" spans="1:22" s="60" customFormat="1" ht="15.75" x14ac:dyDescent="0.25">
      <c r="A6" s="201" t="s">
        <v>282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76"/>
      <c r="V6" s="76"/>
    </row>
    <row r="7" spans="1:22" ht="18.75" customHeight="1" x14ac:dyDescent="0.2">
      <c r="A7" s="311" t="s">
        <v>541</v>
      </c>
      <c r="B7" s="236" t="s">
        <v>514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</row>
    <row r="8" spans="1:22" ht="18.75" customHeight="1" x14ac:dyDescent="0.2">
      <c r="A8" s="311"/>
      <c r="B8" s="165" t="s">
        <v>542</v>
      </c>
      <c r="C8" s="165"/>
      <c r="D8" s="165"/>
      <c r="E8" s="165"/>
      <c r="F8" s="98"/>
      <c r="G8" s="165" t="s">
        <v>543</v>
      </c>
      <c r="H8" s="165"/>
      <c r="I8" s="165"/>
      <c r="J8" s="165"/>
      <c r="K8" s="98"/>
      <c r="L8" s="165" t="s">
        <v>544</v>
      </c>
      <c r="M8" s="165"/>
      <c r="N8" s="165"/>
      <c r="O8" s="165"/>
      <c r="P8" s="98"/>
      <c r="Q8" s="165" t="s">
        <v>545</v>
      </c>
      <c r="R8" s="165"/>
      <c r="S8" s="165"/>
      <c r="T8" s="165"/>
    </row>
    <row r="9" spans="1:22" ht="21.75" customHeight="1" x14ac:dyDescent="0.2">
      <c r="A9" s="311"/>
      <c r="B9" s="83">
        <v>2020</v>
      </c>
      <c r="C9" s="83">
        <v>2021</v>
      </c>
      <c r="D9" s="83">
        <v>2022</v>
      </c>
      <c r="E9" s="83">
        <v>2023</v>
      </c>
      <c r="F9" s="83"/>
      <c r="G9" s="83">
        <v>2020</v>
      </c>
      <c r="H9" s="83">
        <v>2021</v>
      </c>
      <c r="I9" s="83">
        <v>2022</v>
      </c>
      <c r="J9" s="83">
        <v>2023</v>
      </c>
      <c r="K9" s="83"/>
      <c r="L9" s="83">
        <v>2020</v>
      </c>
      <c r="M9" s="83">
        <v>2021</v>
      </c>
      <c r="N9" s="83">
        <v>2022</v>
      </c>
      <c r="O9" s="83">
        <v>2023</v>
      </c>
      <c r="P9" s="83"/>
      <c r="Q9" s="83">
        <v>2020</v>
      </c>
      <c r="R9" s="83">
        <v>2021</v>
      </c>
      <c r="S9" s="83">
        <v>2022</v>
      </c>
      <c r="T9" s="83">
        <v>2023</v>
      </c>
    </row>
    <row r="10" spans="1:22" ht="7.5" customHeight="1" x14ac:dyDescent="0.2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2"/>
      <c r="R10" s="13"/>
      <c r="S10" s="13"/>
      <c r="T10" s="69"/>
      <c r="U10" s="13"/>
    </row>
    <row r="11" spans="1:22" ht="15" customHeight="1" x14ac:dyDescent="0.2">
      <c r="A11" s="74" t="s">
        <v>500</v>
      </c>
      <c r="B11" s="146">
        <f>SUM(B12:B19)</f>
        <v>45</v>
      </c>
      <c r="C11" s="146">
        <f t="shared" ref="C11:F11" si="0">SUM(C12:C19)</f>
        <v>59</v>
      </c>
      <c r="D11" s="146">
        <f t="shared" si="0"/>
        <v>733</v>
      </c>
      <c r="E11" s="146">
        <f t="shared" si="0"/>
        <v>969</v>
      </c>
      <c r="F11" s="146">
        <f t="shared" si="0"/>
        <v>0</v>
      </c>
      <c r="G11" s="146">
        <f>SUM(G12:G19)</f>
        <v>51</v>
      </c>
      <c r="H11" s="146">
        <f t="shared" ref="H11:K11" si="1">SUM(H12:H19)</f>
        <v>47</v>
      </c>
      <c r="I11" s="146">
        <f t="shared" si="1"/>
        <v>606</v>
      </c>
      <c r="J11" s="146">
        <f t="shared" si="1"/>
        <v>925</v>
      </c>
      <c r="K11" s="146">
        <f t="shared" si="1"/>
        <v>0</v>
      </c>
      <c r="L11" s="146">
        <f>SUM(L12:L19)</f>
        <v>191</v>
      </c>
      <c r="M11" s="146">
        <f t="shared" ref="M11:P11" si="2">SUM(M12:M19)</f>
        <v>269</v>
      </c>
      <c r="N11" s="146">
        <f t="shared" si="2"/>
        <v>1899</v>
      </c>
      <c r="O11" s="146">
        <f t="shared" si="2"/>
        <v>2565</v>
      </c>
      <c r="P11" s="146">
        <f t="shared" si="2"/>
        <v>0</v>
      </c>
      <c r="Q11" s="146">
        <f>SUM(Q12:Q19)</f>
        <v>28</v>
      </c>
      <c r="R11" s="146">
        <f t="shared" ref="R11:T11" si="3">SUM(R12:R19)</f>
        <v>38</v>
      </c>
      <c r="S11" s="146">
        <f t="shared" si="3"/>
        <v>191</v>
      </c>
      <c r="T11" s="146">
        <f t="shared" si="3"/>
        <v>167</v>
      </c>
      <c r="U11" s="23"/>
    </row>
    <row r="12" spans="1:22" ht="15" customHeight="1" x14ac:dyDescent="0.2">
      <c r="A12" s="187" t="s">
        <v>200</v>
      </c>
      <c r="B12" s="137">
        <v>0</v>
      </c>
      <c r="C12" s="137">
        <v>0</v>
      </c>
      <c r="D12" s="137">
        <v>0</v>
      </c>
      <c r="E12" s="137">
        <v>0</v>
      </c>
      <c r="F12" s="146"/>
      <c r="G12" s="137">
        <v>0</v>
      </c>
      <c r="H12" s="137">
        <v>0</v>
      </c>
      <c r="I12" s="137">
        <v>1</v>
      </c>
      <c r="J12" s="137">
        <v>0</v>
      </c>
      <c r="K12" s="146"/>
      <c r="L12" s="137">
        <v>0</v>
      </c>
      <c r="M12" s="137">
        <v>0</v>
      </c>
      <c r="N12" s="137">
        <v>0</v>
      </c>
      <c r="O12" s="137">
        <v>1</v>
      </c>
      <c r="P12" s="146"/>
      <c r="Q12" s="137">
        <v>1</v>
      </c>
      <c r="R12" s="137">
        <v>0</v>
      </c>
      <c r="S12" s="137">
        <v>0</v>
      </c>
      <c r="T12" s="137">
        <v>0</v>
      </c>
    </row>
    <row r="13" spans="1:22" ht="15" customHeight="1" x14ac:dyDescent="0.2">
      <c r="A13" s="190" t="s">
        <v>311</v>
      </c>
      <c r="B13" s="137">
        <v>1</v>
      </c>
      <c r="C13" s="137">
        <v>0</v>
      </c>
      <c r="D13" s="137">
        <v>25</v>
      </c>
      <c r="E13" s="137">
        <v>60</v>
      </c>
      <c r="F13" s="146"/>
      <c r="G13" s="137">
        <v>2</v>
      </c>
      <c r="H13" s="137">
        <v>4</v>
      </c>
      <c r="I13" s="137">
        <v>21</v>
      </c>
      <c r="J13" s="137">
        <v>93</v>
      </c>
      <c r="K13" s="146"/>
      <c r="L13" s="137">
        <v>1</v>
      </c>
      <c r="M13" s="137">
        <v>14</v>
      </c>
      <c r="N13" s="137">
        <v>57</v>
      </c>
      <c r="O13" s="137">
        <v>101</v>
      </c>
      <c r="P13" s="146"/>
      <c r="Q13" s="137">
        <v>1</v>
      </c>
      <c r="R13" s="137">
        <v>0</v>
      </c>
      <c r="S13" s="137">
        <v>7</v>
      </c>
      <c r="T13" s="137">
        <v>23</v>
      </c>
    </row>
    <row r="14" spans="1:22" ht="15" customHeight="1" x14ac:dyDescent="0.2">
      <c r="A14" s="190" t="s">
        <v>202</v>
      </c>
      <c r="B14" s="137">
        <v>0</v>
      </c>
      <c r="C14" s="137">
        <v>0</v>
      </c>
      <c r="D14" s="137">
        <v>0</v>
      </c>
      <c r="E14" s="137">
        <v>0</v>
      </c>
      <c r="F14" s="146"/>
      <c r="G14" s="137">
        <v>0</v>
      </c>
      <c r="H14" s="137">
        <v>0</v>
      </c>
      <c r="I14" s="137">
        <v>0</v>
      </c>
      <c r="J14" s="137">
        <v>0</v>
      </c>
      <c r="K14" s="146"/>
      <c r="L14" s="137">
        <v>0</v>
      </c>
      <c r="M14" s="137">
        <v>0</v>
      </c>
      <c r="N14" s="137">
        <v>0</v>
      </c>
      <c r="O14" s="137">
        <v>0</v>
      </c>
      <c r="P14" s="146"/>
      <c r="Q14" s="137">
        <v>0</v>
      </c>
      <c r="R14" s="137">
        <v>0</v>
      </c>
      <c r="S14" s="137">
        <v>0</v>
      </c>
      <c r="T14" s="137">
        <v>0</v>
      </c>
    </row>
    <row r="15" spans="1:22" ht="15" customHeight="1" x14ac:dyDescent="0.2">
      <c r="A15" s="190" t="s">
        <v>312</v>
      </c>
      <c r="B15" s="137">
        <v>34</v>
      </c>
      <c r="C15" s="137">
        <v>51</v>
      </c>
      <c r="D15" s="137">
        <v>681</v>
      </c>
      <c r="E15" s="137">
        <v>861</v>
      </c>
      <c r="F15" s="146"/>
      <c r="G15" s="137">
        <v>41</v>
      </c>
      <c r="H15" s="137">
        <v>39</v>
      </c>
      <c r="I15" s="137">
        <v>570</v>
      </c>
      <c r="J15" s="137">
        <v>809</v>
      </c>
      <c r="K15" s="146"/>
      <c r="L15" s="137">
        <v>147</v>
      </c>
      <c r="M15" s="137">
        <v>242</v>
      </c>
      <c r="N15" s="137">
        <v>1781</v>
      </c>
      <c r="O15" s="137">
        <v>2381</v>
      </c>
      <c r="P15" s="146"/>
      <c r="Q15" s="137">
        <v>21</v>
      </c>
      <c r="R15" s="137">
        <v>38</v>
      </c>
      <c r="S15" s="137">
        <v>180</v>
      </c>
      <c r="T15" s="137">
        <v>144</v>
      </c>
    </row>
    <row r="16" spans="1:22" ht="15" customHeight="1" x14ac:dyDescent="0.2">
      <c r="A16" s="190" t="s">
        <v>262</v>
      </c>
      <c r="B16" s="137">
        <v>0</v>
      </c>
      <c r="C16" s="137">
        <v>0</v>
      </c>
      <c r="D16" s="137">
        <v>0</v>
      </c>
      <c r="E16" s="137">
        <v>0</v>
      </c>
      <c r="F16" s="146"/>
      <c r="G16" s="137">
        <v>0</v>
      </c>
      <c r="H16" s="137">
        <v>1</v>
      </c>
      <c r="I16" s="137">
        <v>1</v>
      </c>
      <c r="J16" s="137">
        <v>0</v>
      </c>
      <c r="K16" s="146"/>
      <c r="L16" s="137">
        <v>6</v>
      </c>
      <c r="M16" s="137">
        <v>0</v>
      </c>
      <c r="N16" s="137">
        <v>1</v>
      </c>
      <c r="O16" s="137">
        <v>0</v>
      </c>
      <c r="P16" s="146"/>
      <c r="Q16" s="137">
        <v>2</v>
      </c>
      <c r="R16" s="137">
        <v>0</v>
      </c>
      <c r="S16" s="137">
        <v>0</v>
      </c>
      <c r="T16" s="137">
        <v>0</v>
      </c>
    </row>
    <row r="17" spans="1:21" ht="15" customHeight="1" x14ac:dyDescent="0.2">
      <c r="A17" s="192" t="s">
        <v>205</v>
      </c>
      <c r="B17" s="137">
        <v>8</v>
      </c>
      <c r="C17" s="137">
        <v>2</v>
      </c>
      <c r="D17" s="137">
        <v>2</v>
      </c>
      <c r="E17" s="137">
        <v>18</v>
      </c>
      <c r="F17" s="146"/>
      <c r="G17" s="137">
        <v>7</v>
      </c>
      <c r="H17" s="137">
        <v>0</v>
      </c>
      <c r="I17" s="137">
        <v>2</v>
      </c>
      <c r="J17" s="137">
        <v>6</v>
      </c>
      <c r="K17" s="146"/>
      <c r="L17" s="137">
        <v>9</v>
      </c>
      <c r="M17" s="137">
        <v>3</v>
      </c>
      <c r="N17" s="137">
        <v>26</v>
      </c>
      <c r="O17" s="137">
        <v>30</v>
      </c>
      <c r="P17" s="146"/>
      <c r="Q17" s="137">
        <v>3</v>
      </c>
      <c r="R17" s="137">
        <v>0</v>
      </c>
      <c r="S17" s="137">
        <v>3</v>
      </c>
      <c r="T17" s="137">
        <v>0</v>
      </c>
      <c r="U17" s="50"/>
    </row>
    <row r="18" spans="1:21" ht="15" customHeight="1" x14ac:dyDescent="0.2">
      <c r="A18" s="192" t="s">
        <v>206</v>
      </c>
      <c r="B18" s="137">
        <v>2</v>
      </c>
      <c r="C18" s="137">
        <v>5</v>
      </c>
      <c r="D18" s="137">
        <v>25</v>
      </c>
      <c r="E18" s="137">
        <v>30</v>
      </c>
      <c r="F18" s="146"/>
      <c r="G18" s="137">
        <v>0</v>
      </c>
      <c r="H18" s="137">
        <v>3</v>
      </c>
      <c r="I18" s="137">
        <v>11</v>
      </c>
      <c r="J18" s="137">
        <v>17</v>
      </c>
      <c r="K18" s="146"/>
      <c r="L18" s="137">
        <v>27</v>
      </c>
      <c r="M18" s="137">
        <v>9</v>
      </c>
      <c r="N18" s="137">
        <v>34</v>
      </c>
      <c r="O18" s="137">
        <v>52</v>
      </c>
      <c r="P18" s="146"/>
      <c r="Q18" s="137">
        <v>0</v>
      </c>
      <c r="R18" s="137">
        <v>0</v>
      </c>
      <c r="S18" s="137">
        <v>1</v>
      </c>
      <c r="T18" s="137">
        <v>0</v>
      </c>
      <c r="U18" s="50"/>
    </row>
    <row r="19" spans="1:21" ht="15" customHeight="1" x14ac:dyDescent="0.2">
      <c r="A19" s="192" t="s">
        <v>519</v>
      </c>
      <c r="B19" s="137">
        <v>0</v>
      </c>
      <c r="C19" s="137">
        <v>1</v>
      </c>
      <c r="D19" s="137">
        <v>0</v>
      </c>
      <c r="E19" s="137">
        <v>0</v>
      </c>
      <c r="F19" s="146"/>
      <c r="G19" s="137">
        <v>1</v>
      </c>
      <c r="H19" s="137">
        <v>0</v>
      </c>
      <c r="I19" s="137">
        <v>0</v>
      </c>
      <c r="J19" s="137">
        <v>0</v>
      </c>
      <c r="K19" s="146"/>
      <c r="L19" s="137">
        <v>1</v>
      </c>
      <c r="M19" s="137">
        <v>1</v>
      </c>
      <c r="N19" s="137">
        <v>0</v>
      </c>
      <c r="O19" s="137">
        <v>0</v>
      </c>
      <c r="P19" s="146"/>
      <c r="Q19" s="137">
        <v>0</v>
      </c>
      <c r="R19" s="137">
        <v>0</v>
      </c>
      <c r="S19" s="137">
        <v>0</v>
      </c>
      <c r="T19" s="137">
        <v>0</v>
      </c>
      <c r="U19" s="50"/>
    </row>
    <row r="20" spans="1:21" ht="6" customHeight="1" x14ac:dyDescent="0.2"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50"/>
    </row>
    <row r="21" spans="1:21" ht="15" customHeight="1" x14ac:dyDescent="0.2">
      <c r="A21" s="74" t="s">
        <v>520</v>
      </c>
      <c r="B21" s="146">
        <f>SUM(B22:B29)</f>
        <v>57</v>
      </c>
      <c r="C21" s="146">
        <f>SUM(C22:C29)</f>
        <v>77</v>
      </c>
      <c r="D21" s="146">
        <f>SUM(D22:D29)</f>
        <v>860</v>
      </c>
      <c r="E21" s="146">
        <f>SUM(E22:E29)</f>
        <v>1018</v>
      </c>
      <c r="F21" s="146"/>
      <c r="G21" s="146">
        <f t="shared" ref="G21:H21" si="4">SUM(G22:G29)</f>
        <v>53</v>
      </c>
      <c r="H21" s="146">
        <f t="shared" si="4"/>
        <v>49</v>
      </c>
      <c r="I21" s="146">
        <f>SUM(I22:I29)</f>
        <v>699</v>
      </c>
      <c r="J21" s="146">
        <f>SUM(J22:J29)</f>
        <v>976</v>
      </c>
      <c r="K21" s="146"/>
      <c r="L21" s="146">
        <f t="shared" ref="L21:M21" si="5">SUM(L22:L29)</f>
        <v>210</v>
      </c>
      <c r="M21" s="146">
        <f t="shared" si="5"/>
        <v>321</v>
      </c>
      <c r="N21" s="146">
        <f>SUM(N22:N29)</f>
        <v>2138</v>
      </c>
      <c r="O21" s="146">
        <f>SUM(O22:O29)</f>
        <v>2802</v>
      </c>
      <c r="P21" s="146"/>
      <c r="Q21" s="146">
        <f t="shared" ref="Q21:R21" si="6">SUM(Q22:Q29)</f>
        <v>29</v>
      </c>
      <c r="R21" s="146">
        <f t="shared" si="6"/>
        <v>47</v>
      </c>
      <c r="S21" s="146">
        <f>SUM(S22:S29)</f>
        <v>210</v>
      </c>
      <c r="T21" s="146">
        <f>SUM(T22:T29)</f>
        <v>176</v>
      </c>
      <c r="U21" s="4"/>
    </row>
    <row r="22" spans="1:21" ht="15" customHeight="1" x14ac:dyDescent="0.2">
      <c r="A22" s="187" t="s">
        <v>200</v>
      </c>
      <c r="B22" s="137">
        <v>0</v>
      </c>
      <c r="C22" s="137">
        <v>0</v>
      </c>
      <c r="D22" s="137">
        <f>+D32+D42</f>
        <v>0</v>
      </c>
      <c r="E22" s="137">
        <f>+E32+E42</f>
        <v>0</v>
      </c>
      <c r="F22" s="137"/>
      <c r="G22" s="137">
        <v>0</v>
      </c>
      <c r="H22" s="137">
        <v>0</v>
      </c>
      <c r="I22" s="137">
        <f>+I32+I42</f>
        <v>1</v>
      </c>
      <c r="J22" s="137">
        <f>+J32+J42</f>
        <v>0</v>
      </c>
      <c r="K22" s="137"/>
      <c r="L22" s="137">
        <v>0</v>
      </c>
      <c r="M22" s="137">
        <v>0</v>
      </c>
      <c r="N22" s="137">
        <f>+N32+N42</f>
        <v>0</v>
      </c>
      <c r="O22" s="137">
        <f>+O32+O42</f>
        <v>1</v>
      </c>
      <c r="P22" s="137"/>
      <c r="Q22" s="137">
        <v>1</v>
      </c>
      <c r="R22" s="137">
        <v>0</v>
      </c>
      <c r="S22" s="137">
        <f>+S32+S42</f>
        <v>0</v>
      </c>
      <c r="T22" s="137">
        <f>+T32+T42</f>
        <v>0</v>
      </c>
      <c r="U22" s="4"/>
    </row>
    <row r="23" spans="1:21" ht="15" customHeight="1" x14ac:dyDescent="0.2">
      <c r="A23" s="190" t="s">
        <v>311</v>
      </c>
      <c r="B23" s="137">
        <v>1</v>
      </c>
      <c r="C23" s="137">
        <v>0</v>
      </c>
      <c r="D23" s="137">
        <f t="shared" ref="D23:E23" si="7">+D33+D43</f>
        <v>38</v>
      </c>
      <c r="E23" s="137">
        <f t="shared" si="7"/>
        <v>69</v>
      </c>
      <c r="F23" s="137"/>
      <c r="G23" s="137">
        <v>2</v>
      </c>
      <c r="H23" s="137">
        <v>4</v>
      </c>
      <c r="I23" s="137">
        <f t="shared" ref="I23:J29" si="8">+I33+I43</f>
        <v>25</v>
      </c>
      <c r="J23" s="137">
        <f t="shared" si="8"/>
        <v>114</v>
      </c>
      <c r="K23" s="137"/>
      <c r="L23" s="137">
        <v>1</v>
      </c>
      <c r="M23" s="137">
        <v>14</v>
      </c>
      <c r="N23" s="137">
        <f t="shared" ref="N23:O29" si="9">+N33+N43</f>
        <v>74</v>
      </c>
      <c r="O23" s="137">
        <f t="shared" si="9"/>
        <v>130</v>
      </c>
      <c r="P23" s="137"/>
      <c r="Q23" s="137">
        <v>2</v>
      </c>
      <c r="R23" s="137">
        <v>0</v>
      </c>
      <c r="S23" s="137">
        <f t="shared" ref="S23:T29" si="10">+S33+S43</f>
        <v>7</v>
      </c>
      <c r="T23" s="137">
        <f t="shared" si="10"/>
        <v>23</v>
      </c>
      <c r="U23" s="4"/>
    </row>
    <row r="24" spans="1:21" ht="15" customHeight="1" x14ac:dyDescent="0.2">
      <c r="A24" s="190" t="s">
        <v>202</v>
      </c>
      <c r="B24" s="137">
        <v>0</v>
      </c>
      <c r="C24" s="137">
        <v>0</v>
      </c>
      <c r="D24" s="137">
        <f t="shared" ref="D24:E24" si="11">+D34+D44</f>
        <v>0</v>
      </c>
      <c r="E24" s="137">
        <f t="shared" si="11"/>
        <v>0</v>
      </c>
      <c r="F24" s="137"/>
      <c r="G24" s="137">
        <v>0</v>
      </c>
      <c r="H24" s="137">
        <v>0</v>
      </c>
      <c r="I24" s="137">
        <f t="shared" si="8"/>
        <v>0</v>
      </c>
      <c r="J24" s="137">
        <f t="shared" si="8"/>
        <v>0</v>
      </c>
      <c r="K24" s="137"/>
      <c r="L24" s="137">
        <v>0</v>
      </c>
      <c r="M24" s="137">
        <v>0</v>
      </c>
      <c r="N24" s="137">
        <f t="shared" si="9"/>
        <v>0</v>
      </c>
      <c r="O24" s="137">
        <f t="shared" si="9"/>
        <v>0</v>
      </c>
      <c r="P24" s="137"/>
      <c r="Q24" s="137">
        <v>0</v>
      </c>
      <c r="R24" s="137">
        <v>0</v>
      </c>
      <c r="S24" s="137">
        <f t="shared" si="10"/>
        <v>0</v>
      </c>
      <c r="T24" s="137">
        <f t="shared" si="10"/>
        <v>0</v>
      </c>
      <c r="U24" s="4"/>
    </row>
    <row r="25" spans="1:21" ht="15" customHeight="1" x14ac:dyDescent="0.2">
      <c r="A25" s="190" t="s">
        <v>312</v>
      </c>
      <c r="B25" s="137">
        <v>46</v>
      </c>
      <c r="C25" s="137">
        <v>69</v>
      </c>
      <c r="D25" s="137">
        <f t="shared" ref="D25:E25" si="12">+D35+D45</f>
        <v>795</v>
      </c>
      <c r="E25" s="137">
        <f t="shared" si="12"/>
        <v>901</v>
      </c>
      <c r="F25" s="137"/>
      <c r="G25" s="137">
        <v>43</v>
      </c>
      <c r="H25" s="137">
        <v>40</v>
      </c>
      <c r="I25" s="137">
        <f t="shared" si="8"/>
        <v>646</v>
      </c>
      <c r="J25" s="137">
        <f t="shared" si="8"/>
        <v>838</v>
      </c>
      <c r="K25" s="137"/>
      <c r="L25" s="137">
        <v>161</v>
      </c>
      <c r="M25" s="137">
        <v>294</v>
      </c>
      <c r="N25" s="137">
        <f t="shared" si="9"/>
        <v>1980</v>
      </c>
      <c r="O25" s="137">
        <f t="shared" si="9"/>
        <v>2580</v>
      </c>
      <c r="P25" s="137"/>
      <c r="Q25" s="137">
        <v>21</v>
      </c>
      <c r="R25" s="137">
        <v>47</v>
      </c>
      <c r="S25" s="137">
        <f t="shared" si="10"/>
        <v>199</v>
      </c>
      <c r="T25" s="137">
        <f t="shared" si="10"/>
        <v>153</v>
      </c>
      <c r="U25" s="4"/>
    </row>
    <row r="26" spans="1:21" ht="15" customHeight="1" x14ac:dyDescent="0.2">
      <c r="A26" s="190" t="s">
        <v>262</v>
      </c>
      <c r="B26" s="137">
        <v>0</v>
      </c>
      <c r="C26" s="137">
        <v>0</v>
      </c>
      <c r="D26" s="137">
        <f t="shared" ref="D26:E26" si="13">+D36+D46</f>
        <v>0</v>
      </c>
      <c r="E26" s="137">
        <f t="shared" si="13"/>
        <v>0</v>
      </c>
      <c r="F26" s="137"/>
      <c r="G26" s="137">
        <v>0</v>
      </c>
      <c r="H26" s="137">
        <v>2</v>
      </c>
      <c r="I26" s="137">
        <f t="shared" si="8"/>
        <v>2</v>
      </c>
      <c r="J26" s="137">
        <f t="shared" si="8"/>
        <v>0</v>
      </c>
      <c r="K26" s="137"/>
      <c r="L26" s="137">
        <v>6</v>
      </c>
      <c r="M26" s="137">
        <v>0</v>
      </c>
      <c r="N26" s="137">
        <f t="shared" si="9"/>
        <v>2</v>
      </c>
      <c r="O26" s="137">
        <f t="shared" si="9"/>
        <v>0</v>
      </c>
      <c r="P26" s="137"/>
      <c r="Q26" s="137">
        <v>2</v>
      </c>
      <c r="R26" s="137">
        <v>0</v>
      </c>
      <c r="S26" s="137">
        <f t="shared" si="10"/>
        <v>0</v>
      </c>
      <c r="T26" s="137">
        <f t="shared" si="10"/>
        <v>0</v>
      </c>
      <c r="U26" s="4"/>
    </row>
    <row r="27" spans="1:21" ht="15" customHeight="1" x14ac:dyDescent="0.2">
      <c r="A27" s="192" t="s">
        <v>205</v>
      </c>
      <c r="B27" s="137">
        <v>8</v>
      </c>
      <c r="C27" s="137">
        <v>2</v>
      </c>
      <c r="D27" s="137">
        <f t="shared" ref="D27:E27" si="14">+D37+D47</f>
        <v>2</v>
      </c>
      <c r="E27" s="137">
        <f t="shared" si="14"/>
        <v>18</v>
      </c>
      <c r="F27" s="137"/>
      <c r="G27" s="137">
        <v>7</v>
      </c>
      <c r="H27" s="137">
        <v>0</v>
      </c>
      <c r="I27" s="137">
        <f t="shared" si="8"/>
        <v>14</v>
      </c>
      <c r="J27" s="137">
        <f t="shared" si="8"/>
        <v>6</v>
      </c>
      <c r="K27" s="137"/>
      <c r="L27" s="137">
        <v>9</v>
      </c>
      <c r="M27" s="137">
        <v>3</v>
      </c>
      <c r="N27" s="137">
        <f t="shared" si="9"/>
        <v>41</v>
      </c>
      <c r="O27" s="137">
        <f t="shared" si="9"/>
        <v>31</v>
      </c>
      <c r="P27" s="137"/>
      <c r="Q27" s="137">
        <v>3</v>
      </c>
      <c r="R27" s="137">
        <v>0</v>
      </c>
      <c r="S27" s="137">
        <f t="shared" si="10"/>
        <v>3</v>
      </c>
      <c r="T27" s="137">
        <f t="shared" si="10"/>
        <v>0</v>
      </c>
      <c r="U27" s="4"/>
    </row>
    <row r="28" spans="1:21" ht="15" customHeight="1" x14ac:dyDescent="0.2">
      <c r="A28" s="192" t="s">
        <v>206</v>
      </c>
      <c r="B28" s="137">
        <v>2</v>
      </c>
      <c r="C28" s="137">
        <v>5</v>
      </c>
      <c r="D28" s="137">
        <f t="shared" ref="D28:E28" si="15">+D38+D48</f>
        <v>25</v>
      </c>
      <c r="E28" s="137">
        <f t="shared" si="15"/>
        <v>30</v>
      </c>
      <c r="F28" s="137"/>
      <c r="G28" s="137">
        <v>0</v>
      </c>
      <c r="H28" s="137">
        <v>3</v>
      </c>
      <c r="I28" s="137">
        <f t="shared" si="8"/>
        <v>11</v>
      </c>
      <c r="J28" s="137">
        <f t="shared" si="8"/>
        <v>18</v>
      </c>
      <c r="K28" s="137"/>
      <c r="L28" s="137">
        <v>32</v>
      </c>
      <c r="M28" s="137">
        <v>9</v>
      </c>
      <c r="N28" s="137">
        <f t="shared" si="9"/>
        <v>41</v>
      </c>
      <c r="O28" s="137">
        <f t="shared" si="9"/>
        <v>60</v>
      </c>
      <c r="P28" s="137"/>
      <c r="Q28" s="137">
        <v>0</v>
      </c>
      <c r="R28" s="137">
        <v>0</v>
      </c>
      <c r="S28" s="137">
        <f t="shared" si="10"/>
        <v>1</v>
      </c>
      <c r="T28" s="137">
        <f t="shared" si="10"/>
        <v>0</v>
      </c>
      <c r="U28" s="4"/>
    </row>
    <row r="29" spans="1:21" ht="15" customHeight="1" x14ac:dyDescent="0.2">
      <c r="A29" s="192" t="s">
        <v>519</v>
      </c>
      <c r="B29" s="137">
        <v>0</v>
      </c>
      <c r="C29" s="137">
        <v>1</v>
      </c>
      <c r="D29" s="137">
        <f t="shared" ref="D29:E29" si="16">+D39+D49</f>
        <v>0</v>
      </c>
      <c r="E29" s="137">
        <f t="shared" si="16"/>
        <v>0</v>
      </c>
      <c r="F29" s="137"/>
      <c r="G29" s="137">
        <v>1</v>
      </c>
      <c r="H29" s="137">
        <v>0</v>
      </c>
      <c r="I29" s="137">
        <f t="shared" si="8"/>
        <v>0</v>
      </c>
      <c r="J29" s="137">
        <f t="shared" si="8"/>
        <v>0</v>
      </c>
      <c r="K29" s="137"/>
      <c r="L29" s="137">
        <v>1</v>
      </c>
      <c r="M29" s="137">
        <v>1</v>
      </c>
      <c r="N29" s="137">
        <f t="shared" si="9"/>
        <v>0</v>
      </c>
      <c r="O29" s="137">
        <f t="shared" si="9"/>
        <v>0</v>
      </c>
      <c r="P29" s="137"/>
      <c r="Q29" s="137">
        <v>0</v>
      </c>
      <c r="R29" s="137">
        <v>0</v>
      </c>
      <c r="S29" s="137">
        <f t="shared" si="10"/>
        <v>0</v>
      </c>
      <c r="T29" s="137">
        <f t="shared" si="10"/>
        <v>0</v>
      </c>
      <c r="U29" s="4"/>
    </row>
    <row r="30" spans="1:21" ht="6" customHeight="1" x14ac:dyDescent="0.2"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4"/>
    </row>
    <row r="31" spans="1:21" ht="15" customHeight="1" x14ac:dyDescent="0.2">
      <c r="A31" s="74" t="s">
        <v>521</v>
      </c>
      <c r="B31" s="146">
        <f t="shared" ref="B31" si="17">SUM(B32:B39)</f>
        <v>40</v>
      </c>
      <c r="C31" s="146">
        <f t="shared" ref="C31" si="18">SUM(C32:C39)</f>
        <v>69</v>
      </c>
      <c r="D31" s="146">
        <f>SUM(D32:D39)</f>
        <v>672</v>
      </c>
      <c r="E31" s="146">
        <f>SUM(E32:E39)</f>
        <v>733</v>
      </c>
      <c r="F31" s="146"/>
      <c r="G31" s="146">
        <f t="shared" ref="G31" si="19">SUM(G32:G39)</f>
        <v>38</v>
      </c>
      <c r="H31" s="146">
        <f t="shared" ref="H31" si="20">SUM(H32:H39)</f>
        <v>39</v>
      </c>
      <c r="I31" s="146">
        <f>SUM(I32:I39)</f>
        <v>560</v>
      </c>
      <c r="J31" s="146">
        <f>SUM(J32:J39)</f>
        <v>735</v>
      </c>
      <c r="K31" s="146"/>
      <c r="L31" s="146">
        <f t="shared" ref="L31" si="21">SUM(L32:L39)</f>
        <v>162</v>
      </c>
      <c r="M31" s="146">
        <f t="shared" ref="M31" si="22">SUM(M32:M39)</f>
        <v>257</v>
      </c>
      <c r="N31" s="146">
        <f>SUM(N32:N39)</f>
        <v>1559</v>
      </c>
      <c r="O31" s="146">
        <f>SUM(O32:O39)</f>
        <v>1964</v>
      </c>
      <c r="P31" s="146"/>
      <c r="Q31" s="146">
        <f t="shared" ref="Q31" si="23">SUM(Q32:Q39)</f>
        <v>17</v>
      </c>
      <c r="R31" s="146">
        <f t="shared" ref="R31" si="24">SUM(R32:R39)</f>
        <v>29</v>
      </c>
      <c r="S31" s="146">
        <f>SUM(S32:S39)</f>
        <v>177</v>
      </c>
      <c r="T31" s="146">
        <f>SUM(T32:T39)</f>
        <v>145</v>
      </c>
      <c r="U31" s="4"/>
    </row>
    <row r="32" spans="1:21" ht="15" customHeight="1" x14ac:dyDescent="0.2">
      <c r="A32" s="192" t="s">
        <v>200</v>
      </c>
      <c r="B32" s="137">
        <v>0</v>
      </c>
      <c r="C32" s="137">
        <v>0</v>
      </c>
      <c r="D32" s="44">
        <v>0</v>
      </c>
      <c r="E32" s="44">
        <v>0</v>
      </c>
      <c r="F32" s="137"/>
      <c r="G32" s="137">
        <v>0</v>
      </c>
      <c r="H32" s="137">
        <v>0</v>
      </c>
      <c r="I32" s="137">
        <v>1</v>
      </c>
      <c r="J32" s="137">
        <v>0</v>
      </c>
      <c r="K32" s="137"/>
      <c r="L32" s="137">
        <v>0</v>
      </c>
      <c r="M32" s="137">
        <v>0</v>
      </c>
      <c r="N32" s="137">
        <v>0</v>
      </c>
      <c r="O32" s="137">
        <v>1</v>
      </c>
      <c r="P32" s="137"/>
      <c r="Q32" s="137">
        <v>0</v>
      </c>
      <c r="R32" s="137">
        <v>0</v>
      </c>
      <c r="S32" s="137">
        <v>0</v>
      </c>
      <c r="T32" s="137">
        <v>0</v>
      </c>
      <c r="U32" s="4"/>
    </row>
    <row r="33" spans="1:21" ht="15" customHeight="1" x14ac:dyDescent="0.2">
      <c r="A33" s="192" t="s">
        <v>311</v>
      </c>
      <c r="B33" s="137">
        <v>1</v>
      </c>
      <c r="C33" s="137">
        <v>0</v>
      </c>
      <c r="D33" s="44">
        <v>23</v>
      </c>
      <c r="E33" s="44">
        <v>42</v>
      </c>
      <c r="F33" s="137"/>
      <c r="G33" s="137">
        <v>0</v>
      </c>
      <c r="H33" s="137">
        <v>1</v>
      </c>
      <c r="I33" s="137">
        <v>16</v>
      </c>
      <c r="J33" s="137">
        <v>63</v>
      </c>
      <c r="K33" s="137"/>
      <c r="L33" s="137">
        <v>1</v>
      </c>
      <c r="M33" s="137">
        <v>8</v>
      </c>
      <c r="N33" s="137">
        <v>48</v>
      </c>
      <c r="O33" s="137">
        <v>84</v>
      </c>
      <c r="P33" s="137"/>
      <c r="Q33" s="137">
        <v>0</v>
      </c>
      <c r="R33" s="137">
        <v>0</v>
      </c>
      <c r="S33" s="137">
        <v>4</v>
      </c>
      <c r="T33" s="137">
        <v>15</v>
      </c>
      <c r="U33" s="4"/>
    </row>
    <row r="34" spans="1:21" ht="15" customHeight="1" x14ac:dyDescent="0.2">
      <c r="A34" s="192" t="s">
        <v>202</v>
      </c>
      <c r="B34" s="137">
        <v>0</v>
      </c>
      <c r="C34" s="137">
        <v>0</v>
      </c>
      <c r="D34" s="44">
        <v>0</v>
      </c>
      <c r="E34" s="44">
        <v>0</v>
      </c>
      <c r="F34" s="137"/>
      <c r="G34" s="137">
        <v>0</v>
      </c>
      <c r="H34" s="137">
        <v>0</v>
      </c>
      <c r="I34" s="137">
        <v>0</v>
      </c>
      <c r="J34" s="137">
        <v>0</v>
      </c>
      <c r="K34" s="137"/>
      <c r="L34" s="137">
        <v>0</v>
      </c>
      <c r="M34" s="137">
        <v>0</v>
      </c>
      <c r="N34" s="137">
        <v>0</v>
      </c>
      <c r="O34" s="137">
        <v>0</v>
      </c>
      <c r="P34" s="137"/>
      <c r="Q34" s="137">
        <v>0</v>
      </c>
      <c r="R34" s="137">
        <v>0</v>
      </c>
      <c r="S34" s="137">
        <v>0</v>
      </c>
      <c r="T34" s="137">
        <v>0</v>
      </c>
      <c r="U34" s="4"/>
    </row>
    <row r="35" spans="1:21" ht="15" customHeight="1" x14ac:dyDescent="0.2">
      <c r="A35" s="192" t="s">
        <v>312</v>
      </c>
      <c r="B35" s="137">
        <v>32</v>
      </c>
      <c r="C35" s="137">
        <v>61</v>
      </c>
      <c r="D35" s="44">
        <v>628</v>
      </c>
      <c r="E35" s="44">
        <v>652</v>
      </c>
      <c r="F35" s="137"/>
      <c r="G35" s="137">
        <v>32</v>
      </c>
      <c r="H35" s="137">
        <v>34</v>
      </c>
      <c r="I35" s="137">
        <v>518</v>
      </c>
      <c r="J35" s="137">
        <v>649</v>
      </c>
      <c r="K35" s="137"/>
      <c r="L35" s="137">
        <v>115</v>
      </c>
      <c r="M35" s="137">
        <v>238</v>
      </c>
      <c r="N35" s="137">
        <v>1447</v>
      </c>
      <c r="O35" s="137">
        <v>1814</v>
      </c>
      <c r="P35" s="137"/>
      <c r="Q35" s="137">
        <v>13</v>
      </c>
      <c r="R35" s="137">
        <v>29</v>
      </c>
      <c r="S35" s="137">
        <v>170</v>
      </c>
      <c r="T35" s="137">
        <v>130</v>
      </c>
      <c r="U35" s="4"/>
    </row>
    <row r="36" spans="1:21" ht="15" customHeight="1" x14ac:dyDescent="0.2">
      <c r="A36" s="192" t="s">
        <v>262</v>
      </c>
      <c r="B36" s="137">
        <v>0</v>
      </c>
      <c r="C36" s="137">
        <v>0</v>
      </c>
      <c r="D36" s="44">
        <v>0</v>
      </c>
      <c r="E36" s="44">
        <v>0</v>
      </c>
      <c r="F36" s="137"/>
      <c r="G36" s="137">
        <v>0</v>
      </c>
      <c r="H36" s="137">
        <v>1</v>
      </c>
      <c r="I36" s="137">
        <v>2</v>
      </c>
      <c r="J36" s="137">
        <v>0</v>
      </c>
      <c r="K36" s="137"/>
      <c r="L36" s="137">
        <v>6</v>
      </c>
      <c r="M36" s="137">
        <v>0</v>
      </c>
      <c r="N36" s="137">
        <v>2</v>
      </c>
      <c r="O36" s="137">
        <v>0</v>
      </c>
      <c r="P36" s="137"/>
      <c r="Q36" s="137">
        <v>2</v>
      </c>
      <c r="R36" s="137">
        <v>0</v>
      </c>
      <c r="S36" s="137">
        <v>0</v>
      </c>
      <c r="T36" s="137">
        <v>0</v>
      </c>
      <c r="U36" s="4"/>
    </row>
    <row r="37" spans="1:21" ht="15" customHeight="1" x14ac:dyDescent="0.2">
      <c r="A37" s="192" t="s">
        <v>205</v>
      </c>
      <c r="B37" s="137">
        <v>5</v>
      </c>
      <c r="C37" s="137">
        <v>2</v>
      </c>
      <c r="D37" s="44">
        <v>2</v>
      </c>
      <c r="E37" s="44">
        <v>17</v>
      </c>
      <c r="F37" s="137"/>
      <c r="G37" s="137">
        <v>5</v>
      </c>
      <c r="H37" s="137">
        <v>0</v>
      </c>
      <c r="I37" s="137">
        <v>14</v>
      </c>
      <c r="J37" s="137">
        <v>6</v>
      </c>
      <c r="K37" s="137"/>
      <c r="L37" s="137">
        <v>7</v>
      </c>
      <c r="M37" s="137">
        <v>2</v>
      </c>
      <c r="N37" s="137">
        <v>33</v>
      </c>
      <c r="O37" s="137">
        <v>27</v>
      </c>
      <c r="P37" s="137"/>
      <c r="Q37" s="137">
        <v>2</v>
      </c>
      <c r="R37" s="137">
        <v>0</v>
      </c>
      <c r="S37" s="137">
        <v>3</v>
      </c>
      <c r="T37" s="137">
        <v>0</v>
      </c>
      <c r="U37" s="4"/>
    </row>
    <row r="38" spans="1:21" ht="15" customHeight="1" x14ac:dyDescent="0.2">
      <c r="A38" s="192" t="s">
        <v>206</v>
      </c>
      <c r="B38" s="137">
        <v>2</v>
      </c>
      <c r="C38" s="137">
        <v>5</v>
      </c>
      <c r="D38" s="44">
        <v>19</v>
      </c>
      <c r="E38" s="44">
        <v>22</v>
      </c>
      <c r="F38" s="137"/>
      <c r="G38" s="137">
        <v>0</v>
      </c>
      <c r="H38" s="137">
        <v>3</v>
      </c>
      <c r="I38" s="137">
        <v>9</v>
      </c>
      <c r="J38" s="137">
        <v>17</v>
      </c>
      <c r="K38" s="137"/>
      <c r="L38" s="137">
        <v>32</v>
      </c>
      <c r="M38" s="137">
        <v>8</v>
      </c>
      <c r="N38" s="137">
        <v>29</v>
      </c>
      <c r="O38" s="137">
        <v>38</v>
      </c>
      <c r="P38" s="137"/>
      <c r="Q38" s="137">
        <v>0</v>
      </c>
      <c r="R38" s="137">
        <v>0</v>
      </c>
      <c r="S38" s="137">
        <v>0</v>
      </c>
      <c r="T38" s="137">
        <v>0</v>
      </c>
      <c r="U38" s="4"/>
    </row>
    <row r="39" spans="1:21" ht="15" customHeight="1" x14ac:dyDescent="0.2">
      <c r="A39" s="192" t="s">
        <v>519</v>
      </c>
      <c r="B39" s="137">
        <v>0</v>
      </c>
      <c r="C39" s="137">
        <v>1</v>
      </c>
      <c r="D39" s="44">
        <v>0</v>
      </c>
      <c r="E39" s="44">
        <v>0</v>
      </c>
      <c r="F39" s="137"/>
      <c r="G39" s="137">
        <v>1</v>
      </c>
      <c r="H39" s="137">
        <v>0</v>
      </c>
      <c r="I39" s="137">
        <v>0</v>
      </c>
      <c r="J39" s="137">
        <v>0</v>
      </c>
      <c r="K39" s="137"/>
      <c r="L39" s="137">
        <v>1</v>
      </c>
      <c r="M39" s="137">
        <v>1</v>
      </c>
      <c r="N39" s="137">
        <v>0</v>
      </c>
      <c r="O39" s="137">
        <v>0</v>
      </c>
      <c r="P39" s="137"/>
      <c r="Q39" s="137">
        <v>0</v>
      </c>
      <c r="R39" s="137">
        <v>0</v>
      </c>
      <c r="S39" s="137">
        <v>0</v>
      </c>
      <c r="T39" s="137">
        <v>0</v>
      </c>
      <c r="U39" s="4"/>
    </row>
    <row r="40" spans="1:21" ht="6" customHeight="1" x14ac:dyDescent="0.2"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4"/>
    </row>
    <row r="41" spans="1:21" ht="15" customHeight="1" x14ac:dyDescent="0.2">
      <c r="A41" s="74" t="s">
        <v>522</v>
      </c>
      <c r="B41" s="146">
        <f t="shared" ref="B41:C41" si="25">SUM(B42:B49)</f>
        <v>17</v>
      </c>
      <c r="C41" s="146">
        <f t="shared" si="25"/>
        <v>8</v>
      </c>
      <c r="D41" s="146">
        <f>SUM(D42:D49)</f>
        <v>188</v>
      </c>
      <c r="E41" s="146">
        <f>SUM(E42:E49)</f>
        <v>285</v>
      </c>
      <c r="F41" s="146"/>
      <c r="G41" s="146">
        <f t="shared" ref="G41" si="26">SUM(G42:G49)</f>
        <v>15</v>
      </c>
      <c r="H41" s="146">
        <f t="shared" ref="H41" si="27">SUM(H42:H49)</f>
        <v>10</v>
      </c>
      <c r="I41" s="146">
        <f>SUM(I42:I49)</f>
        <v>139</v>
      </c>
      <c r="J41" s="146">
        <f>SUM(J42:J49)</f>
        <v>241</v>
      </c>
      <c r="K41" s="146"/>
      <c r="L41" s="146">
        <f t="shared" ref="L41" si="28">SUM(L42:L49)</f>
        <v>48</v>
      </c>
      <c r="M41" s="146">
        <f t="shared" ref="M41" si="29">SUM(M42:M49)</f>
        <v>64</v>
      </c>
      <c r="N41" s="146">
        <f>SUM(N42:N49)</f>
        <v>579</v>
      </c>
      <c r="O41" s="146">
        <f>SUM(O42:O49)</f>
        <v>838</v>
      </c>
      <c r="P41" s="146"/>
      <c r="Q41" s="146">
        <f t="shared" ref="Q41" si="30">SUM(Q42:Q49)</f>
        <v>12</v>
      </c>
      <c r="R41" s="146">
        <f t="shared" ref="R41" si="31">SUM(R42:R49)</f>
        <v>18</v>
      </c>
      <c r="S41" s="146">
        <f>SUM(S42:S49)</f>
        <v>33</v>
      </c>
      <c r="T41" s="146">
        <f>SUM(T42:T49)</f>
        <v>31</v>
      </c>
      <c r="U41" s="4"/>
    </row>
    <row r="42" spans="1:21" ht="15" customHeight="1" x14ac:dyDescent="0.2">
      <c r="A42" s="192" t="s">
        <v>200</v>
      </c>
      <c r="B42" s="137">
        <v>0</v>
      </c>
      <c r="C42" s="137">
        <f>+C22-C32</f>
        <v>0</v>
      </c>
      <c r="D42" s="137">
        <v>0</v>
      </c>
      <c r="E42" s="137">
        <v>0</v>
      </c>
      <c r="F42" s="137"/>
      <c r="G42" s="137">
        <v>0</v>
      </c>
      <c r="H42" s="137">
        <f>+H22-H32</f>
        <v>0</v>
      </c>
      <c r="I42" s="137">
        <v>0</v>
      </c>
      <c r="J42" s="137">
        <v>0</v>
      </c>
      <c r="K42" s="137"/>
      <c r="L42" s="137">
        <v>0</v>
      </c>
      <c r="M42" s="137">
        <f>+M22-M32</f>
        <v>0</v>
      </c>
      <c r="N42" s="137">
        <v>0</v>
      </c>
      <c r="O42" s="137">
        <v>0</v>
      </c>
      <c r="P42" s="137"/>
      <c r="Q42" s="137">
        <v>1</v>
      </c>
      <c r="R42" s="137">
        <f>+R22-R32</f>
        <v>0</v>
      </c>
      <c r="S42" s="137">
        <v>0</v>
      </c>
      <c r="T42" s="137">
        <v>0</v>
      </c>
      <c r="U42" s="4"/>
    </row>
    <row r="43" spans="1:21" ht="15" customHeight="1" x14ac:dyDescent="0.2">
      <c r="A43" s="192" t="s">
        <v>311</v>
      </c>
      <c r="B43" s="137">
        <v>0</v>
      </c>
      <c r="C43" s="137">
        <f>+C23-C33</f>
        <v>0</v>
      </c>
      <c r="D43" s="137">
        <v>15</v>
      </c>
      <c r="E43" s="137">
        <v>27</v>
      </c>
      <c r="F43" s="137"/>
      <c r="G43" s="137">
        <v>2</v>
      </c>
      <c r="H43" s="137">
        <f>+H23-H33</f>
        <v>3</v>
      </c>
      <c r="I43" s="137">
        <v>9</v>
      </c>
      <c r="J43" s="137">
        <v>51</v>
      </c>
      <c r="K43" s="137"/>
      <c r="L43" s="137">
        <v>0</v>
      </c>
      <c r="M43" s="137">
        <f>+M23-M33</f>
        <v>6</v>
      </c>
      <c r="N43" s="137">
        <v>26</v>
      </c>
      <c r="O43" s="137">
        <v>46</v>
      </c>
      <c r="P43" s="137"/>
      <c r="Q43" s="137">
        <v>2</v>
      </c>
      <c r="R43" s="137">
        <f>+R23-R33</f>
        <v>0</v>
      </c>
      <c r="S43" s="137">
        <v>3</v>
      </c>
      <c r="T43" s="137">
        <v>8</v>
      </c>
      <c r="U43" s="4"/>
    </row>
    <row r="44" spans="1:21" ht="15" customHeight="1" x14ac:dyDescent="0.2">
      <c r="A44" s="192" t="s">
        <v>202</v>
      </c>
      <c r="B44" s="137">
        <v>0</v>
      </c>
      <c r="C44" s="137">
        <v>0</v>
      </c>
      <c r="D44" s="137">
        <v>0</v>
      </c>
      <c r="E44" s="137">
        <v>0</v>
      </c>
      <c r="F44" s="146"/>
      <c r="G44" s="137">
        <v>0</v>
      </c>
      <c r="H44" s="137">
        <v>0</v>
      </c>
      <c r="I44" s="137">
        <v>0</v>
      </c>
      <c r="J44" s="137">
        <v>0</v>
      </c>
      <c r="K44" s="146"/>
      <c r="L44" s="137">
        <v>0</v>
      </c>
      <c r="M44" s="137">
        <v>0</v>
      </c>
      <c r="N44" s="137">
        <v>0</v>
      </c>
      <c r="O44" s="137">
        <v>0</v>
      </c>
      <c r="P44" s="146"/>
      <c r="Q44" s="137">
        <v>0</v>
      </c>
      <c r="R44" s="137">
        <v>0</v>
      </c>
      <c r="S44" s="137">
        <v>0</v>
      </c>
      <c r="T44" s="137">
        <v>0</v>
      </c>
      <c r="U44" s="4"/>
    </row>
    <row r="45" spans="1:21" ht="15" customHeight="1" x14ac:dyDescent="0.2">
      <c r="A45" s="192" t="s">
        <v>312</v>
      </c>
      <c r="B45" s="137">
        <v>14</v>
      </c>
      <c r="C45" s="137">
        <f>+C25-C35</f>
        <v>8</v>
      </c>
      <c r="D45" s="137">
        <v>167</v>
      </c>
      <c r="E45" s="137">
        <v>249</v>
      </c>
      <c r="F45" s="137"/>
      <c r="G45" s="137">
        <v>11</v>
      </c>
      <c r="H45" s="137">
        <f>+H25-H35</f>
        <v>6</v>
      </c>
      <c r="I45" s="137">
        <v>128</v>
      </c>
      <c r="J45" s="137">
        <v>189</v>
      </c>
      <c r="K45" s="137"/>
      <c r="L45" s="137">
        <v>46</v>
      </c>
      <c r="M45" s="137">
        <f>+M25-M35</f>
        <v>56</v>
      </c>
      <c r="N45" s="137">
        <v>533</v>
      </c>
      <c r="O45" s="137">
        <v>766</v>
      </c>
      <c r="P45" s="137"/>
      <c r="Q45" s="137">
        <v>8</v>
      </c>
      <c r="R45" s="137">
        <f>+R25-R35</f>
        <v>18</v>
      </c>
      <c r="S45" s="137">
        <v>29</v>
      </c>
      <c r="T45" s="137">
        <v>23</v>
      </c>
      <c r="U45" s="4"/>
    </row>
    <row r="46" spans="1:21" ht="15" customHeight="1" x14ac:dyDescent="0.2">
      <c r="A46" s="192" t="s">
        <v>262</v>
      </c>
      <c r="B46" s="137">
        <v>0</v>
      </c>
      <c r="C46" s="137">
        <f>+C26-C36</f>
        <v>0</v>
      </c>
      <c r="D46" s="137">
        <v>0</v>
      </c>
      <c r="E46" s="137">
        <v>0</v>
      </c>
      <c r="F46" s="137"/>
      <c r="G46" s="137">
        <v>0</v>
      </c>
      <c r="H46" s="137">
        <f>+H26-H36</f>
        <v>1</v>
      </c>
      <c r="I46" s="137">
        <v>0</v>
      </c>
      <c r="J46" s="137">
        <v>0</v>
      </c>
      <c r="K46" s="137"/>
      <c r="L46" s="137">
        <v>0</v>
      </c>
      <c r="M46" s="137">
        <f>+M26-M36</f>
        <v>0</v>
      </c>
      <c r="N46" s="137">
        <v>0</v>
      </c>
      <c r="O46" s="137">
        <v>0</v>
      </c>
      <c r="P46" s="137"/>
      <c r="Q46" s="137">
        <v>0</v>
      </c>
      <c r="R46" s="137">
        <f>+R26-R36</f>
        <v>0</v>
      </c>
      <c r="S46" s="137">
        <v>0</v>
      </c>
      <c r="T46" s="137">
        <v>0</v>
      </c>
      <c r="U46" s="4"/>
    </row>
    <row r="47" spans="1:21" ht="15" customHeight="1" x14ac:dyDescent="0.2">
      <c r="A47" s="192" t="s">
        <v>205</v>
      </c>
      <c r="B47" s="137">
        <v>3</v>
      </c>
      <c r="C47" s="137">
        <f>+C27-C37</f>
        <v>0</v>
      </c>
      <c r="D47" s="137">
        <v>0</v>
      </c>
      <c r="E47" s="137">
        <v>1</v>
      </c>
      <c r="F47" s="137"/>
      <c r="G47" s="137">
        <v>2</v>
      </c>
      <c r="H47" s="137">
        <f>+H27-H37</f>
        <v>0</v>
      </c>
      <c r="I47" s="137">
        <v>0</v>
      </c>
      <c r="J47" s="137">
        <v>0</v>
      </c>
      <c r="K47" s="137"/>
      <c r="L47" s="137">
        <v>2</v>
      </c>
      <c r="M47" s="137">
        <f>+M27-M37</f>
        <v>1</v>
      </c>
      <c r="N47" s="137">
        <v>8</v>
      </c>
      <c r="O47" s="137">
        <v>4</v>
      </c>
      <c r="P47" s="137"/>
      <c r="Q47" s="137">
        <v>1</v>
      </c>
      <c r="R47" s="137">
        <f>+R27-R37</f>
        <v>0</v>
      </c>
      <c r="S47" s="137">
        <v>0</v>
      </c>
      <c r="T47" s="137">
        <v>0</v>
      </c>
      <c r="U47" s="4"/>
    </row>
    <row r="48" spans="1:21" ht="15" customHeight="1" x14ac:dyDescent="0.2">
      <c r="A48" s="192" t="s">
        <v>206</v>
      </c>
      <c r="B48" s="137">
        <v>0</v>
      </c>
      <c r="C48" s="137">
        <f>+C28-C38</f>
        <v>0</v>
      </c>
      <c r="D48" s="137">
        <v>6</v>
      </c>
      <c r="E48" s="137">
        <v>8</v>
      </c>
      <c r="F48" s="137"/>
      <c r="G48" s="137">
        <v>0</v>
      </c>
      <c r="H48" s="137">
        <f>+H28-H38</f>
        <v>0</v>
      </c>
      <c r="I48" s="137">
        <v>2</v>
      </c>
      <c r="J48" s="137">
        <v>1</v>
      </c>
      <c r="K48" s="137"/>
      <c r="L48" s="137">
        <v>0</v>
      </c>
      <c r="M48" s="137">
        <f>+M28-M38</f>
        <v>1</v>
      </c>
      <c r="N48" s="137">
        <v>12</v>
      </c>
      <c r="O48" s="137">
        <v>22</v>
      </c>
      <c r="P48" s="137"/>
      <c r="Q48" s="137">
        <v>0</v>
      </c>
      <c r="R48" s="137">
        <f>+R28-R38</f>
        <v>0</v>
      </c>
      <c r="S48" s="137">
        <v>1</v>
      </c>
      <c r="T48" s="137">
        <v>0</v>
      </c>
      <c r="U48" s="4"/>
    </row>
    <row r="49" spans="1:21" ht="15" customHeight="1" thickBot="1" x14ac:dyDescent="0.25">
      <c r="A49" s="230" t="s">
        <v>519</v>
      </c>
      <c r="B49" s="233">
        <v>0</v>
      </c>
      <c r="C49" s="233">
        <f>+C29-C39</f>
        <v>0</v>
      </c>
      <c r="D49" s="233">
        <v>0</v>
      </c>
      <c r="E49" s="233">
        <v>0</v>
      </c>
      <c r="F49" s="233"/>
      <c r="G49" s="233">
        <v>0</v>
      </c>
      <c r="H49" s="233">
        <f>+H29-H39</f>
        <v>0</v>
      </c>
      <c r="I49" s="233">
        <v>0</v>
      </c>
      <c r="J49" s="233">
        <v>0</v>
      </c>
      <c r="K49" s="233"/>
      <c r="L49" s="233">
        <v>0</v>
      </c>
      <c r="M49" s="233">
        <f>+M29-M39</f>
        <v>0</v>
      </c>
      <c r="N49" s="233">
        <v>0</v>
      </c>
      <c r="O49" s="233">
        <v>0</v>
      </c>
      <c r="P49" s="233"/>
      <c r="Q49" s="233">
        <v>0</v>
      </c>
      <c r="R49" s="233">
        <f>+R29-R39</f>
        <v>0</v>
      </c>
      <c r="S49" s="233">
        <v>0</v>
      </c>
      <c r="T49" s="233">
        <v>0</v>
      </c>
      <c r="U49" s="4"/>
    </row>
    <row r="50" spans="1:21" ht="15" customHeight="1" x14ac:dyDescent="0.2">
      <c r="A50" s="44" t="s">
        <v>314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22"/>
      <c r="T50" s="22"/>
    </row>
    <row r="51" spans="1:21" ht="15" customHeight="1" x14ac:dyDescent="0.2">
      <c r="A51" s="44" t="s">
        <v>315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22"/>
      <c r="T51" s="22"/>
    </row>
    <row r="52" spans="1:21" ht="15" customHeight="1" x14ac:dyDescent="0.2">
      <c r="A52" s="328" t="s">
        <v>523</v>
      </c>
      <c r="B52" s="328"/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328"/>
      <c r="N52" s="328"/>
      <c r="O52" s="328"/>
      <c r="P52" s="328"/>
      <c r="Q52" s="328"/>
      <c r="R52" s="328"/>
      <c r="S52" s="22"/>
      <c r="T52" s="22"/>
    </row>
    <row r="53" spans="1:21" ht="15" customHeight="1" x14ac:dyDescent="0.2">
      <c r="A53" s="309" t="s">
        <v>213</v>
      </c>
      <c r="B53" s="309"/>
      <c r="C53" s="309"/>
      <c r="D53" s="309"/>
      <c r="E53" s="309"/>
      <c r="F53" s="309"/>
      <c r="G53" s="309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7"/>
      <c r="T53" s="7"/>
    </row>
  </sheetData>
  <mergeCells count="4">
    <mergeCell ref="V2:V3"/>
    <mergeCell ref="A52:R52"/>
    <mergeCell ref="A53:R53"/>
    <mergeCell ref="A7:A9"/>
  </mergeCells>
  <hyperlinks>
    <hyperlink ref="V2" location="INDICE!A1" display="INDICE" xr:uid="{8843FC4E-2AB8-4F6F-A0DB-39BA3142BA7E}"/>
    <hyperlink ref="V2:V3" location="Contenido!A1" display="Contenido" xr:uid="{8CFF2B91-3BDB-471B-89AD-CB3D3548E07F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73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8E626-A8E0-4894-A228-9CE278E2249C}">
  <sheetPr codeName="Hoja94">
    <tabColor rgb="FFF2DAB1"/>
    <pageSetUpPr fitToPage="1"/>
  </sheetPr>
  <dimension ref="A1:AR41"/>
  <sheetViews>
    <sheetView showGridLines="0" zoomScaleNormal="100" zoomScaleSheetLayoutView="100" workbookViewId="0">
      <selection activeCell="V2" sqref="V2:V3"/>
    </sheetView>
  </sheetViews>
  <sheetFormatPr baseColWidth="10" defaultColWidth="11.42578125" defaultRowHeight="15" customHeight="1" x14ac:dyDescent="0.2"/>
  <cols>
    <col min="1" max="1" width="23.7109375" style="1" customWidth="1"/>
    <col min="2" max="5" width="7.42578125" style="1" customWidth="1"/>
    <col min="6" max="6" width="1.5703125" style="1" customWidth="1"/>
    <col min="7" max="10" width="7.42578125" style="1" customWidth="1"/>
    <col min="11" max="11" width="1.5703125" style="1" customWidth="1"/>
    <col min="12" max="15" width="7.42578125" style="1" customWidth="1"/>
    <col min="16" max="16" width="1.5703125" style="1" customWidth="1"/>
    <col min="17" max="20" width="7.42578125" style="1" customWidth="1"/>
    <col min="21" max="21" width="11.42578125" style="2"/>
    <col min="22" max="16384" width="11.42578125" style="13"/>
  </cols>
  <sheetData>
    <row r="1" spans="1:44" s="60" customFormat="1" ht="15" customHeight="1" x14ac:dyDescent="0.25">
      <c r="A1" s="156" t="s">
        <v>546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59"/>
      <c r="V1" s="59"/>
      <c r="W1" s="59"/>
    </row>
    <row r="2" spans="1:44" s="60" customFormat="1" ht="15" customHeight="1" x14ac:dyDescent="0.25">
      <c r="A2" s="189" t="s">
        <v>537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59"/>
      <c r="V2" s="317" t="s">
        <v>0</v>
      </c>
      <c r="W2" s="59"/>
    </row>
    <row r="3" spans="1:44" s="60" customFormat="1" ht="15" customHeight="1" x14ac:dyDescent="0.25">
      <c r="A3" s="156" t="s">
        <v>525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59"/>
      <c r="V3" s="317"/>
      <c r="W3" s="59"/>
    </row>
    <row r="4" spans="1:44" s="60" customFormat="1" ht="15" customHeight="1" x14ac:dyDescent="0.25">
      <c r="A4" s="156" t="s">
        <v>224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59"/>
      <c r="V4" s="59"/>
      <c r="W4" s="59"/>
    </row>
    <row r="5" spans="1:44" s="60" customFormat="1" ht="15" customHeight="1" x14ac:dyDescent="0.25">
      <c r="A5" s="156" t="s">
        <v>194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59"/>
      <c r="V5" s="59"/>
      <c r="W5" s="59"/>
    </row>
    <row r="6" spans="1:44" s="60" customFormat="1" ht="15.75" customHeight="1" x14ac:dyDescent="0.25">
      <c r="A6" s="201" t="s">
        <v>282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59"/>
      <c r="V6" s="59"/>
      <c r="W6" s="59"/>
    </row>
    <row r="7" spans="1:44" ht="18.75" customHeight="1" x14ac:dyDescent="0.2">
      <c r="A7" s="311" t="s">
        <v>225</v>
      </c>
      <c r="B7" s="236" t="s">
        <v>514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5"/>
      <c r="T7" s="235"/>
    </row>
    <row r="8" spans="1:44" ht="18.75" customHeight="1" x14ac:dyDescent="0.2">
      <c r="A8" s="311"/>
      <c r="B8" s="165" t="s">
        <v>542</v>
      </c>
      <c r="C8" s="165"/>
      <c r="D8" s="165"/>
      <c r="E8" s="165"/>
      <c r="F8" s="98"/>
      <c r="G8" s="165" t="s">
        <v>543</v>
      </c>
      <c r="H8" s="165"/>
      <c r="I8" s="165"/>
      <c r="J8" s="165"/>
      <c r="K8" s="98"/>
      <c r="L8" s="165" t="s">
        <v>544</v>
      </c>
      <c r="M8" s="165"/>
      <c r="N8" s="165"/>
      <c r="O8" s="165"/>
      <c r="P8" s="98"/>
      <c r="Q8" s="165" t="s">
        <v>545</v>
      </c>
      <c r="R8" s="165"/>
      <c r="S8" s="241"/>
      <c r="T8" s="241"/>
    </row>
    <row r="9" spans="1:44" ht="21.75" customHeight="1" x14ac:dyDescent="0.2">
      <c r="A9" s="311"/>
      <c r="B9" s="83">
        <v>2020</v>
      </c>
      <c r="C9" s="83">
        <v>2021</v>
      </c>
      <c r="D9" s="83">
        <v>2022</v>
      </c>
      <c r="E9" s="83">
        <v>2023</v>
      </c>
      <c r="F9" s="83"/>
      <c r="G9" s="83">
        <v>2020</v>
      </c>
      <c r="H9" s="83">
        <v>2021</v>
      </c>
      <c r="I9" s="83">
        <v>2022</v>
      </c>
      <c r="J9" s="83">
        <v>2023</v>
      </c>
      <c r="K9" s="83"/>
      <c r="L9" s="83">
        <v>2020</v>
      </c>
      <c r="M9" s="83">
        <v>2021</v>
      </c>
      <c r="N9" s="83">
        <v>2022</v>
      </c>
      <c r="O9" s="83">
        <v>2023</v>
      </c>
      <c r="P9" s="83"/>
      <c r="Q9" s="83">
        <v>2020</v>
      </c>
      <c r="R9" s="83">
        <v>2021</v>
      </c>
      <c r="S9" s="83">
        <v>2022</v>
      </c>
      <c r="T9" s="83">
        <v>2023</v>
      </c>
    </row>
    <row r="10" spans="1:44" ht="7.5" customHeight="1" x14ac:dyDescent="0.2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8"/>
      <c r="R10" s="69"/>
      <c r="S10" s="69"/>
      <c r="T10" s="69"/>
      <c r="U10" s="69"/>
      <c r="V10" s="69"/>
      <c r="W10" s="69"/>
      <c r="X10" s="69"/>
      <c r="Y10" s="2"/>
      <c r="AB10" s="69"/>
      <c r="AF10" s="69"/>
      <c r="AG10" s="2"/>
      <c r="AJ10" s="69"/>
      <c r="AN10" s="69"/>
      <c r="AO10" s="2"/>
      <c r="AR10" s="69"/>
    </row>
    <row r="11" spans="1:44" ht="15" customHeight="1" x14ac:dyDescent="0.2">
      <c r="A11" s="19" t="s">
        <v>310</v>
      </c>
      <c r="B11" s="141">
        <f>SUM(B12:B38)</f>
        <v>45</v>
      </c>
      <c r="C11" s="141">
        <f t="shared" ref="C11:E11" si="0">SUM(C12:C38)</f>
        <v>59</v>
      </c>
      <c r="D11" s="141">
        <f t="shared" si="0"/>
        <v>733</v>
      </c>
      <c r="E11" s="141">
        <f t="shared" si="0"/>
        <v>969</v>
      </c>
      <c r="F11" s="141"/>
      <c r="G11" s="141">
        <f>SUM(G12:G38)</f>
        <v>51</v>
      </c>
      <c r="H11" s="141">
        <f t="shared" ref="H11:J11" si="1">SUM(H12:H38)</f>
        <v>47</v>
      </c>
      <c r="I11" s="141">
        <f t="shared" si="1"/>
        <v>606</v>
      </c>
      <c r="J11" s="141">
        <f t="shared" si="1"/>
        <v>925</v>
      </c>
      <c r="K11" s="141"/>
      <c r="L11" s="141">
        <f>SUM(L12:L38)</f>
        <v>191</v>
      </c>
      <c r="M11" s="141">
        <f t="shared" ref="M11:O11" si="2">SUM(M12:M38)</f>
        <v>269</v>
      </c>
      <c r="N11" s="141">
        <f t="shared" si="2"/>
        <v>1899</v>
      </c>
      <c r="O11" s="141">
        <f t="shared" si="2"/>
        <v>2565</v>
      </c>
      <c r="P11" s="141"/>
      <c r="Q11" s="141">
        <f>SUM(Q12:Q38)</f>
        <v>28</v>
      </c>
      <c r="R11" s="141">
        <f t="shared" ref="R11:T11" si="3">SUM(R12:R38)</f>
        <v>38</v>
      </c>
      <c r="S11" s="141">
        <f t="shared" si="3"/>
        <v>191</v>
      </c>
      <c r="T11" s="141">
        <f t="shared" si="3"/>
        <v>167</v>
      </c>
    </row>
    <row r="12" spans="1:44" ht="15" customHeight="1" x14ac:dyDescent="0.2">
      <c r="A12" s="32" t="s">
        <v>226</v>
      </c>
      <c r="B12" s="137">
        <v>2</v>
      </c>
      <c r="C12" s="137">
        <v>7</v>
      </c>
      <c r="D12" s="137">
        <v>45</v>
      </c>
      <c r="E12" s="137">
        <v>42</v>
      </c>
      <c r="F12" s="137"/>
      <c r="G12" s="137">
        <v>2</v>
      </c>
      <c r="H12" s="137">
        <v>3</v>
      </c>
      <c r="I12" s="137">
        <v>36</v>
      </c>
      <c r="J12" s="137">
        <v>24</v>
      </c>
      <c r="K12" s="137"/>
      <c r="L12" s="137">
        <v>15</v>
      </c>
      <c r="M12" s="137">
        <v>15</v>
      </c>
      <c r="N12" s="137">
        <v>99</v>
      </c>
      <c r="O12" s="137">
        <v>95</v>
      </c>
      <c r="P12" s="137"/>
      <c r="Q12" s="137">
        <v>2</v>
      </c>
      <c r="R12" s="137">
        <v>0</v>
      </c>
      <c r="S12" s="137">
        <v>14</v>
      </c>
      <c r="T12" s="137">
        <v>16</v>
      </c>
    </row>
    <row r="13" spans="1:44" ht="15" customHeight="1" x14ac:dyDescent="0.2">
      <c r="A13" s="32" t="s">
        <v>227</v>
      </c>
      <c r="B13" s="137">
        <v>0</v>
      </c>
      <c r="C13" s="137">
        <v>4</v>
      </c>
      <c r="D13" s="137">
        <v>49</v>
      </c>
      <c r="E13" s="137">
        <v>38</v>
      </c>
      <c r="F13" s="137"/>
      <c r="G13" s="137">
        <v>0</v>
      </c>
      <c r="H13" s="137">
        <v>0</v>
      </c>
      <c r="I13" s="137">
        <v>45</v>
      </c>
      <c r="J13" s="137">
        <v>63</v>
      </c>
      <c r="K13" s="137"/>
      <c r="L13" s="137">
        <v>4</v>
      </c>
      <c r="M13" s="137">
        <v>14</v>
      </c>
      <c r="N13" s="137">
        <v>99</v>
      </c>
      <c r="O13" s="137">
        <v>150</v>
      </c>
      <c r="P13" s="137"/>
      <c r="Q13" s="137">
        <v>0</v>
      </c>
      <c r="R13" s="137">
        <v>2</v>
      </c>
      <c r="S13" s="137">
        <v>8</v>
      </c>
      <c r="T13" s="137">
        <v>14</v>
      </c>
    </row>
    <row r="14" spans="1:44" ht="15" customHeight="1" x14ac:dyDescent="0.2">
      <c r="A14" s="32" t="s">
        <v>228</v>
      </c>
      <c r="B14" s="137">
        <v>1</v>
      </c>
      <c r="C14" s="137">
        <v>3</v>
      </c>
      <c r="D14" s="137">
        <v>45</v>
      </c>
      <c r="E14" s="137">
        <v>93</v>
      </c>
      <c r="F14" s="137"/>
      <c r="G14" s="137">
        <v>2</v>
      </c>
      <c r="H14" s="137">
        <v>4</v>
      </c>
      <c r="I14" s="137">
        <v>22</v>
      </c>
      <c r="J14" s="137">
        <v>61</v>
      </c>
      <c r="K14" s="137"/>
      <c r="L14" s="137">
        <v>4</v>
      </c>
      <c r="M14" s="137">
        <v>20</v>
      </c>
      <c r="N14" s="137">
        <v>82</v>
      </c>
      <c r="O14" s="137">
        <v>147</v>
      </c>
      <c r="P14" s="137"/>
      <c r="Q14" s="137">
        <v>0</v>
      </c>
      <c r="R14" s="137">
        <v>2</v>
      </c>
      <c r="S14" s="137">
        <v>4</v>
      </c>
      <c r="T14" s="137">
        <v>10</v>
      </c>
    </row>
    <row r="15" spans="1:44" ht="15" customHeight="1" x14ac:dyDescent="0.2">
      <c r="A15" s="32" t="s">
        <v>229</v>
      </c>
      <c r="B15" s="137">
        <v>0</v>
      </c>
      <c r="C15" s="137">
        <v>4</v>
      </c>
      <c r="D15" s="137">
        <v>42</v>
      </c>
      <c r="E15" s="137">
        <v>76</v>
      </c>
      <c r="F15" s="137"/>
      <c r="G15" s="137">
        <v>3</v>
      </c>
      <c r="H15" s="137">
        <v>2</v>
      </c>
      <c r="I15" s="137">
        <v>35</v>
      </c>
      <c r="J15" s="137">
        <v>91</v>
      </c>
      <c r="K15" s="137"/>
      <c r="L15" s="137">
        <v>16</v>
      </c>
      <c r="M15" s="137">
        <v>8</v>
      </c>
      <c r="N15" s="137">
        <v>163</v>
      </c>
      <c r="O15" s="137">
        <v>220</v>
      </c>
      <c r="P15" s="137"/>
      <c r="Q15" s="137">
        <v>0</v>
      </c>
      <c r="R15" s="137">
        <v>4</v>
      </c>
      <c r="S15" s="137">
        <v>14</v>
      </c>
      <c r="T15" s="137">
        <v>8</v>
      </c>
    </row>
    <row r="16" spans="1:44" ht="15" customHeight="1" x14ac:dyDescent="0.2">
      <c r="A16" s="32" t="s">
        <v>230</v>
      </c>
      <c r="B16" s="137">
        <v>0</v>
      </c>
      <c r="C16" s="137">
        <v>0</v>
      </c>
      <c r="D16" s="137">
        <v>8</v>
      </c>
      <c r="E16" s="137">
        <v>9</v>
      </c>
      <c r="F16" s="137"/>
      <c r="G16" s="137">
        <v>0</v>
      </c>
      <c r="H16" s="137">
        <v>1</v>
      </c>
      <c r="I16" s="137">
        <v>5</v>
      </c>
      <c r="J16" s="137">
        <v>17</v>
      </c>
      <c r="K16" s="137"/>
      <c r="L16" s="137">
        <v>23</v>
      </c>
      <c r="M16" s="137">
        <v>6</v>
      </c>
      <c r="N16" s="137">
        <v>23</v>
      </c>
      <c r="O16" s="137">
        <v>34</v>
      </c>
      <c r="P16" s="137"/>
      <c r="Q16" s="137">
        <v>0</v>
      </c>
      <c r="R16" s="137">
        <v>0</v>
      </c>
      <c r="S16" s="137">
        <v>2</v>
      </c>
      <c r="T16" s="137">
        <v>3</v>
      </c>
    </row>
    <row r="17" spans="1:20" ht="15" customHeight="1" x14ac:dyDescent="0.2">
      <c r="A17" s="32" t="s">
        <v>231</v>
      </c>
      <c r="B17" s="137">
        <v>0</v>
      </c>
      <c r="C17" s="137">
        <v>1</v>
      </c>
      <c r="D17" s="137">
        <v>36</v>
      </c>
      <c r="E17" s="137">
        <v>30</v>
      </c>
      <c r="F17" s="137"/>
      <c r="G17" s="137">
        <v>0</v>
      </c>
      <c r="H17" s="137">
        <v>1</v>
      </c>
      <c r="I17" s="137">
        <v>17</v>
      </c>
      <c r="J17" s="137">
        <v>34</v>
      </c>
      <c r="K17" s="137"/>
      <c r="L17" s="137">
        <v>5</v>
      </c>
      <c r="M17" s="137">
        <v>5</v>
      </c>
      <c r="N17" s="137">
        <v>98</v>
      </c>
      <c r="O17" s="137">
        <v>125</v>
      </c>
      <c r="P17" s="137"/>
      <c r="Q17" s="137">
        <v>0</v>
      </c>
      <c r="R17" s="137">
        <v>7</v>
      </c>
      <c r="S17" s="137">
        <v>7</v>
      </c>
      <c r="T17" s="137">
        <v>21</v>
      </c>
    </row>
    <row r="18" spans="1:20" ht="15" customHeight="1" x14ac:dyDescent="0.2">
      <c r="A18" s="32" t="s">
        <v>232</v>
      </c>
      <c r="B18" s="137">
        <v>0</v>
      </c>
      <c r="C18" s="137">
        <v>2</v>
      </c>
      <c r="D18" s="137">
        <v>0</v>
      </c>
      <c r="E18" s="137">
        <v>1</v>
      </c>
      <c r="F18" s="137"/>
      <c r="G18" s="137">
        <v>0</v>
      </c>
      <c r="H18" s="137">
        <v>2</v>
      </c>
      <c r="I18" s="137">
        <v>11</v>
      </c>
      <c r="J18" s="137">
        <v>10</v>
      </c>
      <c r="K18" s="137"/>
      <c r="L18" s="137">
        <v>0</v>
      </c>
      <c r="M18" s="137">
        <v>3</v>
      </c>
      <c r="N18" s="137">
        <v>22</v>
      </c>
      <c r="O18" s="137">
        <v>29</v>
      </c>
      <c r="P18" s="137"/>
      <c r="Q18" s="137">
        <v>0</v>
      </c>
      <c r="R18" s="137">
        <v>0</v>
      </c>
      <c r="S18" s="137">
        <v>2</v>
      </c>
      <c r="T18" s="137">
        <v>5</v>
      </c>
    </row>
    <row r="19" spans="1:20" ht="15" customHeight="1" x14ac:dyDescent="0.2">
      <c r="A19" s="32" t="s">
        <v>233</v>
      </c>
      <c r="B19" s="137">
        <v>5</v>
      </c>
      <c r="C19" s="137">
        <v>5</v>
      </c>
      <c r="D19" s="137">
        <v>90</v>
      </c>
      <c r="E19" s="137">
        <v>56</v>
      </c>
      <c r="F19" s="137"/>
      <c r="G19" s="137">
        <v>2</v>
      </c>
      <c r="H19" s="137">
        <v>7</v>
      </c>
      <c r="I19" s="137">
        <v>82</v>
      </c>
      <c r="J19" s="137">
        <v>130</v>
      </c>
      <c r="K19" s="137"/>
      <c r="L19" s="137">
        <v>13</v>
      </c>
      <c r="M19" s="137">
        <v>28</v>
      </c>
      <c r="N19" s="137">
        <v>211</v>
      </c>
      <c r="O19" s="137">
        <v>296</v>
      </c>
      <c r="P19" s="137"/>
      <c r="Q19" s="137">
        <v>0</v>
      </c>
      <c r="R19" s="137">
        <v>0</v>
      </c>
      <c r="S19" s="137">
        <v>15</v>
      </c>
      <c r="T19" s="137">
        <v>29</v>
      </c>
    </row>
    <row r="20" spans="1:20" ht="15" customHeight="1" x14ac:dyDescent="0.2">
      <c r="A20" s="32" t="s">
        <v>234</v>
      </c>
      <c r="B20" s="137">
        <v>5</v>
      </c>
      <c r="C20" s="137">
        <v>3</v>
      </c>
      <c r="D20" s="137">
        <v>61</v>
      </c>
      <c r="E20" s="137">
        <v>20</v>
      </c>
      <c r="F20" s="137"/>
      <c r="G20" s="137">
        <v>1</v>
      </c>
      <c r="H20" s="137">
        <v>1</v>
      </c>
      <c r="I20" s="137">
        <v>39</v>
      </c>
      <c r="J20" s="137">
        <v>39</v>
      </c>
      <c r="K20" s="137"/>
      <c r="L20" s="137">
        <v>11</v>
      </c>
      <c r="M20" s="137">
        <v>10</v>
      </c>
      <c r="N20" s="137">
        <v>91</v>
      </c>
      <c r="O20" s="137">
        <v>106</v>
      </c>
      <c r="P20" s="137"/>
      <c r="Q20" s="137">
        <v>0</v>
      </c>
      <c r="R20" s="137">
        <v>1</v>
      </c>
      <c r="S20" s="137">
        <v>4</v>
      </c>
      <c r="T20" s="137">
        <v>1</v>
      </c>
    </row>
    <row r="21" spans="1:20" ht="15" customHeight="1" x14ac:dyDescent="0.2">
      <c r="A21" s="32" t="s">
        <v>235</v>
      </c>
      <c r="B21" s="137">
        <v>1</v>
      </c>
      <c r="C21" s="137">
        <v>1</v>
      </c>
      <c r="D21" s="137">
        <v>11</v>
      </c>
      <c r="E21" s="137">
        <v>24</v>
      </c>
      <c r="F21" s="137"/>
      <c r="G21" s="137">
        <v>9</v>
      </c>
      <c r="H21" s="137">
        <v>1</v>
      </c>
      <c r="I21" s="137">
        <v>43</v>
      </c>
      <c r="J21" s="137">
        <v>36</v>
      </c>
      <c r="K21" s="137"/>
      <c r="L21" s="137">
        <v>3</v>
      </c>
      <c r="M21" s="137">
        <v>23</v>
      </c>
      <c r="N21" s="137">
        <v>110</v>
      </c>
      <c r="O21" s="137">
        <v>191</v>
      </c>
      <c r="P21" s="137"/>
      <c r="Q21" s="137">
        <v>1</v>
      </c>
      <c r="R21" s="137">
        <v>8</v>
      </c>
      <c r="S21" s="137">
        <v>6</v>
      </c>
      <c r="T21" s="137">
        <v>3</v>
      </c>
    </row>
    <row r="22" spans="1:20" ht="15" customHeight="1" x14ac:dyDescent="0.2">
      <c r="A22" s="32" t="s">
        <v>236</v>
      </c>
      <c r="B22" s="137">
        <v>1</v>
      </c>
      <c r="C22" s="137">
        <v>3</v>
      </c>
      <c r="D22" s="137">
        <v>11</v>
      </c>
      <c r="E22" s="137">
        <v>7</v>
      </c>
      <c r="F22" s="137"/>
      <c r="G22" s="137">
        <v>1</v>
      </c>
      <c r="H22" s="137">
        <v>1</v>
      </c>
      <c r="I22" s="137">
        <v>9</v>
      </c>
      <c r="J22" s="137">
        <v>6</v>
      </c>
      <c r="K22" s="137"/>
      <c r="L22" s="137">
        <v>12</v>
      </c>
      <c r="M22" s="137">
        <v>6</v>
      </c>
      <c r="N22" s="137">
        <v>18</v>
      </c>
      <c r="O22" s="137">
        <v>25</v>
      </c>
      <c r="P22" s="137"/>
      <c r="Q22" s="137">
        <v>0</v>
      </c>
      <c r="R22" s="137">
        <v>0</v>
      </c>
      <c r="S22" s="137">
        <v>0</v>
      </c>
      <c r="T22" s="137">
        <v>0</v>
      </c>
    </row>
    <row r="23" spans="1:20" ht="15" customHeight="1" x14ac:dyDescent="0.2">
      <c r="A23" s="32" t="s">
        <v>237</v>
      </c>
      <c r="B23" s="137">
        <v>1</v>
      </c>
      <c r="C23" s="137">
        <v>1</v>
      </c>
      <c r="D23" s="137">
        <v>66</v>
      </c>
      <c r="E23" s="137">
        <v>83</v>
      </c>
      <c r="F23" s="137"/>
      <c r="G23" s="137">
        <v>8</v>
      </c>
      <c r="H23" s="137">
        <v>1</v>
      </c>
      <c r="I23" s="137">
        <v>35</v>
      </c>
      <c r="J23" s="137">
        <v>87</v>
      </c>
      <c r="K23" s="137"/>
      <c r="L23" s="137">
        <v>11</v>
      </c>
      <c r="M23" s="137">
        <v>17</v>
      </c>
      <c r="N23" s="137">
        <v>192</v>
      </c>
      <c r="O23" s="137">
        <v>281</v>
      </c>
      <c r="P23" s="137"/>
      <c r="Q23" s="137">
        <v>0</v>
      </c>
      <c r="R23" s="137">
        <v>7</v>
      </c>
      <c r="S23" s="137">
        <v>47</v>
      </c>
      <c r="T23" s="137">
        <v>12</v>
      </c>
    </row>
    <row r="24" spans="1:20" ht="15" customHeight="1" x14ac:dyDescent="0.2">
      <c r="A24" s="32" t="s">
        <v>238</v>
      </c>
      <c r="B24" s="137">
        <v>3</v>
      </c>
      <c r="C24" s="137">
        <v>2</v>
      </c>
      <c r="D24" s="137">
        <v>12</v>
      </c>
      <c r="E24" s="137">
        <v>16</v>
      </c>
      <c r="F24" s="137"/>
      <c r="G24" s="137">
        <v>0</v>
      </c>
      <c r="H24" s="137">
        <v>0</v>
      </c>
      <c r="I24" s="137">
        <v>25</v>
      </c>
      <c r="J24" s="137">
        <v>11</v>
      </c>
      <c r="K24" s="137"/>
      <c r="L24" s="137">
        <v>4</v>
      </c>
      <c r="M24" s="137">
        <v>6</v>
      </c>
      <c r="N24" s="137">
        <v>54</v>
      </c>
      <c r="O24" s="137">
        <v>27</v>
      </c>
      <c r="P24" s="137"/>
      <c r="Q24" s="137">
        <v>2</v>
      </c>
      <c r="R24" s="137">
        <v>0</v>
      </c>
      <c r="S24" s="137">
        <v>1</v>
      </c>
      <c r="T24" s="137">
        <v>3</v>
      </c>
    </row>
    <row r="25" spans="1:20" ht="15" customHeight="1" x14ac:dyDescent="0.2">
      <c r="A25" s="32" t="s">
        <v>239</v>
      </c>
      <c r="B25" s="137">
        <v>1</v>
      </c>
      <c r="C25" s="137">
        <v>2</v>
      </c>
      <c r="D25" s="137">
        <v>63</v>
      </c>
      <c r="E25" s="137">
        <v>92</v>
      </c>
      <c r="F25" s="137"/>
      <c r="G25" s="137">
        <v>2</v>
      </c>
      <c r="H25" s="137">
        <v>3</v>
      </c>
      <c r="I25" s="137">
        <v>21</v>
      </c>
      <c r="J25" s="137">
        <v>54</v>
      </c>
      <c r="K25" s="137"/>
      <c r="L25" s="137">
        <v>11</v>
      </c>
      <c r="M25" s="137">
        <v>16</v>
      </c>
      <c r="N25" s="137">
        <v>153</v>
      </c>
      <c r="O25" s="137">
        <v>175</v>
      </c>
      <c r="P25" s="137"/>
      <c r="Q25" s="137">
        <v>1</v>
      </c>
      <c r="R25" s="137">
        <v>4</v>
      </c>
      <c r="S25" s="137">
        <v>5</v>
      </c>
      <c r="T25" s="137">
        <v>8</v>
      </c>
    </row>
    <row r="26" spans="1:20" ht="15" customHeight="1" x14ac:dyDescent="0.2">
      <c r="A26" s="32" t="s">
        <v>240</v>
      </c>
      <c r="B26" s="137">
        <v>0</v>
      </c>
      <c r="C26" s="137">
        <v>1</v>
      </c>
      <c r="D26" s="137">
        <v>18</v>
      </c>
      <c r="E26" s="137">
        <v>29</v>
      </c>
      <c r="F26" s="137"/>
      <c r="G26" s="137">
        <v>0</v>
      </c>
      <c r="H26" s="137">
        <v>0</v>
      </c>
      <c r="I26" s="137">
        <v>3</v>
      </c>
      <c r="J26" s="137">
        <v>37</v>
      </c>
      <c r="K26" s="137"/>
      <c r="L26" s="137">
        <v>1</v>
      </c>
      <c r="M26" s="137">
        <v>8</v>
      </c>
      <c r="N26" s="137">
        <v>9</v>
      </c>
      <c r="O26" s="137">
        <v>23</v>
      </c>
      <c r="P26" s="137"/>
      <c r="Q26" s="137">
        <v>0</v>
      </c>
      <c r="R26" s="137">
        <v>0</v>
      </c>
      <c r="S26" s="137">
        <v>3</v>
      </c>
      <c r="T26" s="137">
        <v>0</v>
      </c>
    </row>
    <row r="27" spans="1:20" ht="15" customHeight="1" x14ac:dyDescent="0.2">
      <c r="A27" s="32" t="s">
        <v>241</v>
      </c>
      <c r="B27" s="137">
        <v>0</v>
      </c>
      <c r="C27" s="137">
        <v>0</v>
      </c>
      <c r="D27" s="137">
        <v>11</v>
      </c>
      <c r="E27" s="137">
        <v>20</v>
      </c>
      <c r="F27" s="137"/>
      <c r="G27" s="137">
        <v>0</v>
      </c>
      <c r="H27" s="137">
        <v>0</v>
      </c>
      <c r="I27" s="137">
        <v>15</v>
      </c>
      <c r="J27" s="137">
        <v>9</v>
      </c>
      <c r="K27" s="137"/>
      <c r="L27" s="137">
        <v>2</v>
      </c>
      <c r="M27" s="137">
        <v>4</v>
      </c>
      <c r="N27" s="137">
        <v>48</v>
      </c>
      <c r="O27" s="137">
        <v>64</v>
      </c>
      <c r="P27" s="137"/>
      <c r="Q27" s="137">
        <v>0</v>
      </c>
      <c r="R27" s="137">
        <v>0</v>
      </c>
      <c r="S27" s="137">
        <v>3</v>
      </c>
      <c r="T27" s="137">
        <v>1</v>
      </c>
    </row>
    <row r="28" spans="1:20" ht="15" customHeight="1" x14ac:dyDescent="0.2">
      <c r="A28" s="32" t="s">
        <v>242</v>
      </c>
      <c r="B28" s="137">
        <v>1</v>
      </c>
      <c r="C28" s="137">
        <v>1</v>
      </c>
      <c r="D28" s="137">
        <v>5</v>
      </c>
      <c r="E28" s="137">
        <v>2</v>
      </c>
      <c r="F28" s="137"/>
      <c r="G28" s="137">
        <v>0</v>
      </c>
      <c r="H28" s="137">
        <v>1</v>
      </c>
      <c r="I28" s="137">
        <v>1</v>
      </c>
      <c r="J28" s="137">
        <v>3</v>
      </c>
      <c r="K28" s="137"/>
      <c r="L28" s="137">
        <v>0</v>
      </c>
      <c r="M28" s="137">
        <v>6</v>
      </c>
      <c r="N28" s="137">
        <v>42</v>
      </c>
      <c r="O28" s="137">
        <v>6</v>
      </c>
      <c r="P28" s="137"/>
      <c r="Q28" s="137">
        <v>16</v>
      </c>
      <c r="R28" s="137">
        <v>0</v>
      </c>
      <c r="S28" s="137">
        <v>9</v>
      </c>
      <c r="T28" s="137">
        <v>0</v>
      </c>
    </row>
    <row r="29" spans="1:20" ht="15" customHeight="1" x14ac:dyDescent="0.2">
      <c r="A29" s="32" t="s">
        <v>243</v>
      </c>
      <c r="B29" s="137">
        <v>5</v>
      </c>
      <c r="C29" s="137">
        <v>5</v>
      </c>
      <c r="D29" s="137">
        <v>12</v>
      </c>
      <c r="E29" s="137">
        <v>23</v>
      </c>
      <c r="F29" s="137"/>
      <c r="G29" s="137">
        <v>0</v>
      </c>
      <c r="H29" s="137">
        <v>7</v>
      </c>
      <c r="I29" s="137">
        <v>23</v>
      </c>
      <c r="J29" s="137">
        <v>20</v>
      </c>
      <c r="K29" s="137"/>
      <c r="L29" s="137">
        <v>6</v>
      </c>
      <c r="M29" s="137">
        <v>21</v>
      </c>
      <c r="N29" s="137">
        <v>79</v>
      </c>
      <c r="O29" s="137">
        <v>106</v>
      </c>
      <c r="P29" s="137"/>
      <c r="Q29" s="137">
        <v>0</v>
      </c>
      <c r="R29" s="137">
        <v>0</v>
      </c>
      <c r="S29" s="137">
        <v>4</v>
      </c>
      <c r="T29" s="137">
        <v>3</v>
      </c>
    </row>
    <row r="30" spans="1:20" ht="15" customHeight="1" x14ac:dyDescent="0.2">
      <c r="A30" s="32" t="s">
        <v>244</v>
      </c>
      <c r="B30" s="137">
        <v>0</v>
      </c>
      <c r="C30" s="137">
        <v>0</v>
      </c>
      <c r="D30" s="137">
        <v>10</v>
      </c>
      <c r="E30" s="137">
        <v>9</v>
      </c>
      <c r="F30" s="137"/>
      <c r="G30" s="137">
        <v>1</v>
      </c>
      <c r="H30" s="137">
        <v>0</v>
      </c>
      <c r="I30" s="137">
        <v>8</v>
      </c>
      <c r="J30" s="137">
        <v>6</v>
      </c>
      <c r="K30" s="137"/>
      <c r="L30" s="137">
        <v>8</v>
      </c>
      <c r="M30" s="137">
        <v>7</v>
      </c>
      <c r="N30" s="137">
        <v>46</v>
      </c>
      <c r="O30" s="137">
        <v>5</v>
      </c>
      <c r="P30" s="137"/>
      <c r="Q30" s="137">
        <v>0</v>
      </c>
      <c r="R30" s="137">
        <v>0</v>
      </c>
      <c r="S30" s="137">
        <v>1</v>
      </c>
      <c r="T30" s="137">
        <v>2</v>
      </c>
    </row>
    <row r="31" spans="1:20" ht="15" customHeight="1" x14ac:dyDescent="0.2">
      <c r="A31" s="32" t="s">
        <v>245</v>
      </c>
      <c r="B31" s="137">
        <v>8</v>
      </c>
      <c r="C31" s="137">
        <v>3</v>
      </c>
      <c r="D31" s="137">
        <v>24</v>
      </c>
      <c r="E31" s="137">
        <v>15</v>
      </c>
      <c r="F31" s="137"/>
      <c r="G31" s="137">
        <v>7</v>
      </c>
      <c r="H31" s="137">
        <v>3</v>
      </c>
      <c r="I31" s="137">
        <v>5</v>
      </c>
      <c r="J31" s="137">
        <v>31</v>
      </c>
      <c r="K31" s="137"/>
      <c r="L31" s="137">
        <v>9</v>
      </c>
      <c r="M31" s="137">
        <v>5</v>
      </c>
      <c r="N31" s="137">
        <v>26</v>
      </c>
      <c r="O31" s="137">
        <v>67</v>
      </c>
      <c r="P31" s="137"/>
      <c r="Q31" s="137">
        <v>3</v>
      </c>
      <c r="R31" s="137">
        <v>1</v>
      </c>
      <c r="S31" s="137">
        <v>7</v>
      </c>
      <c r="T31" s="137">
        <v>1</v>
      </c>
    </row>
    <row r="32" spans="1:20" ht="15" customHeight="1" x14ac:dyDescent="0.2">
      <c r="A32" s="32" t="s">
        <v>246</v>
      </c>
      <c r="B32" s="137">
        <v>6</v>
      </c>
      <c r="C32" s="137">
        <v>2</v>
      </c>
      <c r="D32" s="137">
        <v>19</v>
      </c>
      <c r="E32" s="137">
        <v>42</v>
      </c>
      <c r="F32" s="137"/>
      <c r="G32" s="137">
        <v>7</v>
      </c>
      <c r="H32" s="137">
        <v>2</v>
      </c>
      <c r="I32" s="137">
        <v>45</v>
      </c>
      <c r="J32" s="137">
        <v>46</v>
      </c>
      <c r="K32" s="137"/>
      <c r="L32" s="137">
        <v>8</v>
      </c>
      <c r="M32" s="137">
        <v>12</v>
      </c>
      <c r="N32" s="137">
        <v>68</v>
      </c>
      <c r="O32" s="137">
        <v>145</v>
      </c>
      <c r="P32" s="137"/>
      <c r="Q32" s="137">
        <v>0</v>
      </c>
      <c r="R32" s="137">
        <v>1</v>
      </c>
      <c r="S32" s="137">
        <v>7</v>
      </c>
      <c r="T32" s="137">
        <v>6</v>
      </c>
    </row>
    <row r="33" spans="1:35" ht="15" customHeight="1" x14ac:dyDescent="0.2">
      <c r="A33" s="32" t="s">
        <v>247</v>
      </c>
      <c r="B33" s="137">
        <v>0</v>
      </c>
      <c r="C33" s="137">
        <v>0</v>
      </c>
      <c r="D33" s="137">
        <v>10</v>
      </c>
      <c r="E33" s="137">
        <v>14</v>
      </c>
      <c r="F33" s="137"/>
      <c r="G33" s="137">
        <v>0</v>
      </c>
      <c r="H33" s="137">
        <v>1</v>
      </c>
      <c r="I33" s="137">
        <v>11</v>
      </c>
      <c r="J33" s="137">
        <v>5</v>
      </c>
      <c r="K33" s="137"/>
      <c r="L33" s="137">
        <v>2</v>
      </c>
      <c r="M33" s="137">
        <v>4</v>
      </c>
      <c r="N33" s="137">
        <v>21</v>
      </c>
      <c r="O33" s="137">
        <v>26</v>
      </c>
      <c r="P33" s="137"/>
      <c r="Q33" s="137">
        <v>0</v>
      </c>
      <c r="R33" s="137">
        <v>0</v>
      </c>
      <c r="S33" s="137">
        <v>19</v>
      </c>
      <c r="T33" s="137">
        <v>7</v>
      </c>
    </row>
    <row r="34" spans="1:35" ht="15" customHeight="1" x14ac:dyDescent="0.2">
      <c r="A34" s="32" t="s">
        <v>248</v>
      </c>
      <c r="B34" s="137">
        <v>0</v>
      </c>
      <c r="C34" s="137">
        <v>1</v>
      </c>
      <c r="D34" s="137">
        <v>11</v>
      </c>
      <c r="E34" s="137">
        <v>30</v>
      </c>
      <c r="F34" s="137"/>
      <c r="G34" s="137">
        <v>0</v>
      </c>
      <c r="H34" s="137">
        <v>0</v>
      </c>
      <c r="I34" s="137">
        <v>12</v>
      </c>
      <c r="J34" s="137">
        <v>40</v>
      </c>
      <c r="K34" s="137"/>
      <c r="L34" s="137">
        <v>1</v>
      </c>
      <c r="M34" s="137">
        <v>2</v>
      </c>
      <c r="N34" s="137">
        <v>37</v>
      </c>
      <c r="O34" s="137">
        <v>42</v>
      </c>
      <c r="P34" s="137"/>
      <c r="Q34" s="137">
        <v>0</v>
      </c>
      <c r="R34" s="137">
        <v>0</v>
      </c>
      <c r="S34" s="137">
        <v>0</v>
      </c>
      <c r="T34" s="137">
        <v>2</v>
      </c>
    </row>
    <row r="35" spans="1:35" ht="15" customHeight="1" x14ac:dyDescent="0.2">
      <c r="A35" s="32" t="s">
        <v>249</v>
      </c>
      <c r="B35" s="137">
        <v>1</v>
      </c>
      <c r="C35" s="137">
        <v>0</v>
      </c>
      <c r="D35" s="137">
        <v>2</v>
      </c>
      <c r="E35" s="137">
        <v>4</v>
      </c>
      <c r="F35" s="137"/>
      <c r="G35" s="137">
        <v>1</v>
      </c>
      <c r="H35" s="137">
        <v>0</v>
      </c>
      <c r="I35" s="137">
        <v>2</v>
      </c>
      <c r="J35" s="137">
        <v>3</v>
      </c>
      <c r="K35" s="137"/>
      <c r="L35" s="137">
        <v>5</v>
      </c>
      <c r="M35" s="137">
        <v>1</v>
      </c>
      <c r="N35" s="137">
        <v>3</v>
      </c>
      <c r="O35" s="137">
        <v>26</v>
      </c>
      <c r="P35" s="137"/>
      <c r="Q35" s="137">
        <v>0</v>
      </c>
      <c r="R35" s="137">
        <v>0</v>
      </c>
      <c r="S35" s="137">
        <v>0</v>
      </c>
      <c r="T35" s="137">
        <v>2</v>
      </c>
    </row>
    <row r="36" spans="1:35" ht="15" customHeight="1" x14ac:dyDescent="0.2">
      <c r="A36" s="32" t="s">
        <v>250</v>
      </c>
      <c r="B36" s="137">
        <v>0</v>
      </c>
      <c r="C36" s="137">
        <v>2</v>
      </c>
      <c r="D36" s="137">
        <v>21</v>
      </c>
      <c r="E36" s="137">
        <v>172</v>
      </c>
      <c r="F36" s="137"/>
      <c r="G36" s="137">
        <v>0</v>
      </c>
      <c r="H36" s="137">
        <v>2</v>
      </c>
      <c r="I36" s="137">
        <v>39</v>
      </c>
      <c r="J36" s="137">
        <v>27</v>
      </c>
      <c r="K36" s="137"/>
      <c r="L36" s="137">
        <v>14</v>
      </c>
      <c r="M36" s="137">
        <v>3</v>
      </c>
      <c r="N36" s="137">
        <v>35</v>
      </c>
      <c r="O36" s="137">
        <v>62</v>
      </c>
      <c r="P36" s="137"/>
      <c r="Q36" s="137">
        <v>0</v>
      </c>
      <c r="R36" s="137">
        <v>0</v>
      </c>
      <c r="S36" s="137">
        <v>5</v>
      </c>
      <c r="T36" s="137">
        <v>2</v>
      </c>
    </row>
    <row r="37" spans="1:35" ht="15" customHeight="1" x14ac:dyDescent="0.2">
      <c r="A37" s="32" t="s">
        <v>251</v>
      </c>
      <c r="B37" s="137">
        <v>0</v>
      </c>
      <c r="C37" s="137">
        <v>5</v>
      </c>
      <c r="D37" s="137">
        <v>48</v>
      </c>
      <c r="E37" s="137">
        <v>7</v>
      </c>
      <c r="F37" s="137"/>
      <c r="G37" s="137">
        <v>1</v>
      </c>
      <c r="H37" s="137">
        <v>3</v>
      </c>
      <c r="I37" s="137">
        <v>14</v>
      </c>
      <c r="J37" s="137">
        <v>27</v>
      </c>
      <c r="K37" s="137"/>
      <c r="L37" s="137">
        <v>3</v>
      </c>
      <c r="M37" s="137">
        <v>16</v>
      </c>
      <c r="N37" s="137">
        <v>58</v>
      </c>
      <c r="O37" s="137">
        <v>79</v>
      </c>
      <c r="P37" s="137"/>
      <c r="Q37" s="137">
        <v>3</v>
      </c>
      <c r="R37" s="137">
        <v>1</v>
      </c>
      <c r="S37" s="137">
        <v>4</v>
      </c>
      <c r="T37" s="137">
        <v>0</v>
      </c>
    </row>
    <row r="38" spans="1:35" ht="15" customHeight="1" thickBot="1" x14ac:dyDescent="0.25">
      <c r="A38" s="183" t="s">
        <v>252</v>
      </c>
      <c r="B38" s="233">
        <v>4</v>
      </c>
      <c r="C38" s="233">
        <v>1</v>
      </c>
      <c r="D38" s="233">
        <v>3</v>
      </c>
      <c r="E38" s="233">
        <v>15</v>
      </c>
      <c r="F38" s="233"/>
      <c r="G38" s="233">
        <v>4</v>
      </c>
      <c r="H38" s="233">
        <v>1</v>
      </c>
      <c r="I38" s="233">
        <v>3</v>
      </c>
      <c r="J38" s="233">
        <v>8</v>
      </c>
      <c r="K38" s="233"/>
      <c r="L38" s="233">
        <v>0</v>
      </c>
      <c r="M38" s="233">
        <v>3</v>
      </c>
      <c r="N38" s="233">
        <v>12</v>
      </c>
      <c r="O38" s="233">
        <v>13</v>
      </c>
      <c r="P38" s="233"/>
      <c r="Q38" s="233">
        <v>0</v>
      </c>
      <c r="R38" s="233">
        <v>0</v>
      </c>
      <c r="S38" s="233">
        <v>0</v>
      </c>
      <c r="T38" s="233">
        <v>8</v>
      </c>
    </row>
    <row r="39" spans="1:35" ht="15" customHeight="1" x14ac:dyDescent="0.2">
      <c r="A39" s="71" t="s">
        <v>494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21"/>
      <c r="AE39" s="21"/>
      <c r="AF39" s="21"/>
      <c r="AG39" s="21"/>
      <c r="AH39" s="21"/>
      <c r="AI39" s="21"/>
    </row>
    <row r="40" spans="1:35" ht="15" customHeight="1" x14ac:dyDescent="0.2">
      <c r="A40" s="72" t="s">
        <v>213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1"/>
      <c r="V40" s="16"/>
    </row>
    <row r="41" spans="1:35" ht="15" customHeight="1" x14ac:dyDescent="0.2">
      <c r="A41" s="329"/>
      <c r="B41" s="329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22"/>
      <c r="S41" s="22"/>
      <c r="T41" s="22"/>
    </row>
  </sheetData>
  <mergeCells count="3">
    <mergeCell ref="V2:V3"/>
    <mergeCell ref="A41:Q41"/>
    <mergeCell ref="A7:A9"/>
  </mergeCells>
  <hyperlinks>
    <hyperlink ref="V2" location="INDICE!A1" display="INDICE" xr:uid="{6FC5E6D7-F483-47FF-A84C-612F610BA901}"/>
    <hyperlink ref="V2:V3" location="Contenido!A1" display="Contenido" xr:uid="{7DF5D971-438C-43EB-9EC1-0BFFE8C5A946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8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28FDE-0E40-4D4C-AEB5-7F047FE0E9F0}">
  <sheetPr codeName="Hoja95">
    <tabColor rgb="FFC1C5C8"/>
    <pageSetUpPr fitToPage="1"/>
  </sheetPr>
  <dimension ref="A1:AH23"/>
  <sheetViews>
    <sheetView showGridLines="0" topLeftCell="D1" zoomScaleNormal="100" zoomScaleSheetLayoutView="100" workbookViewId="0">
      <selection activeCell="AG2" sqref="AG2:AG3"/>
    </sheetView>
  </sheetViews>
  <sheetFormatPr baseColWidth="10" defaultColWidth="11.42578125" defaultRowHeight="15" customHeight="1" x14ac:dyDescent="0.2"/>
  <cols>
    <col min="1" max="1" width="31.140625" style="1" customWidth="1"/>
    <col min="2" max="7" width="6.5703125" style="1" customWidth="1"/>
    <col min="8" max="8" width="2" style="1" customWidth="1"/>
    <col min="9" max="9" width="6.5703125" style="1" customWidth="1"/>
    <col min="10" max="11" width="6.5703125" style="1" bestFit="1" customWidth="1"/>
    <col min="12" max="12" width="1.140625" style="1" customWidth="1"/>
    <col min="13" max="15" width="6.5703125" style="1" customWidth="1"/>
    <col min="16" max="16" width="1.140625" style="1" customWidth="1"/>
    <col min="17" max="19" width="6.5703125" style="1" customWidth="1"/>
    <col min="20" max="20" width="1.140625" style="1" customWidth="1"/>
    <col min="21" max="21" width="6.5703125" style="1" customWidth="1"/>
    <col min="22" max="23" width="6.5703125" style="2" customWidth="1"/>
    <col min="24" max="24" width="1.140625" style="1" customWidth="1"/>
    <col min="25" max="27" width="6.5703125" style="1" customWidth="1"/>
    <col min="28" max="28" width="1.140625" style="1" customWidth="1"/>
    <col min="29" max="29" width="6.5703125" style="1" customWidth="1"/>
    <col min="30" max="31" width="6.5703125" style="2" customWidth="1"/>
    <col min="32" max="32" width="11.42578125" style="2"/>
    <col min="33" max="16384" width="11.42578125" style="13"/>
  </cols>
  <sheetData>
    <row r="1" spans="1:34" s="60" customFormat="1" ht="15" customHeight="1" x14ac:dyDescent="0.25">
      <c r="A1" s="201" t="s">
        <v>547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59"/>
      <c r="AG1" s="59"/>
      <c r="AH1" s="59"/>
    </row>
    <row r="2" spans="1:34" s="60" customFormat="1" ht="15" customHeight="1" x14ac:dyDescent="0.25">
      <c r="A2" s="239" t="s">
        <v>548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59"/>
      <c r="AG2" s="281" t="s">
        <v>0</v>
      </c>
      <c r="AH2" s="59"/>
    </row>
    <row r="3" spans="1:34" s="60" customFormat="1" ht="15" customHeight="1" x14ac:dyDescent="0.25">
      <c r="A3" s="201" t="s">
        <v>499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59"/>
      <c r="AG3" s="281"/>
      <c r="AH3" s="59"/>
    </row>
    <row r="4" spans="1:34" s="60" customFormat="1" ht="15" customHeight="1" x14ac:dyDescent="0.25">
      <c r="A4" s="201" t="s">
        <v>296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59"/>
      <c r="AG4" s="59"/>
      <c r="AH4" s="59"/>
    </row>
    <row r="5" spans="1:34" s="60" customFormat="1" ht="15" customHeight="1" x14ac:dyDescent="0.25">
      <c r="A5" s="201" t="s">
        <v>194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59"/>
      <c r="AG5" s="59"/>
      <c r="AH5" s="59"/>
    </row>
    <row r="6" spans="1:34" ht="15" customHeight="1" x14ac:dyDescent="0.2">
      <c r="A6" s="201" t="s">
        <v>195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</row>
    <row r="7" spans="1:34" ht="18" customHeight="1" x14ac:dyDescent="0.2">
      <c r="A7" s="311" t="s">
        <v>196</v>
      </c>
      <c r="B7" s="324" t="s">
        <v>500</v>
      </c>
      <c r="C7" s="331"/>
      <c r="D7" s="331"/>
      <c r="E7" s="331"/>
      <c r="F7" s="331"/>
      <c r="G7" s="331"/>
      <c r="H7" s="97"/>
      <c r="I7" s="236" t="s">
        <v>501</v>
      </c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</row>
    <row r="8" spans="1:34" ht="18" customHeight="1" x14ac:dyDescent="0.2">
      <c r="A8" s="311"/>
      <c r="B8" s="332"/>
      <c r="C8" s="332"/>
      <c r="D8" s="332"/>
      <c r="E8" s="332"/>
      <c r="F8" s="332"/>
      <c r="G8" s="332"/>
      <c r="H8" s="102"/>
      <c r="I8" s="236">
        <v>2018</v>
      </c>
      <c r="J8" s="236"/>
      <c r="K8" s="236"/>
      <c r="L8" s="103"/>
      <c r="M8" s="236">
        <v>2019</v>
      </c>
      <c r="N8" s="236"/>
      <c r="O8" s="236"/>
      <c r="P8" s="103"/>
      <c r="Q8" s="236">
        <v>2020</v>
      </c>
      <c r="R8" s="236"/>
      <c r="S8" s="236"/>
      <c r="T8" s="103"/>
      <c r="U8" s="236">
        <v>2021</v>
      </c>
      <c r="V8" s="236"/>
      <c r="W8" s="236"/>
      <c r="X8" s="103"/>
      <c r="Y8" s="236">
        <v>2022</v>
      </c>
      <c r="Z8" s="236"/>
      <c r="AA8" s="236"/>
      <c r="AB8" s="103"/>
      <c r="AC8" s="236">
        <v>2023</v>
      </c>
      <c r="AD8" s="236"/>
      <c r="AE8" s="236"/>
    </row>
    <row r="9" spans="1:34" ht="27" customHeight="1" x14ac:dyDescent="0.2">
      <c r="A9" s="311"/>
      <c r="B9" s="82">
        <v>2018</v>
      </c>
      <c r="C9" s="82">
        <v>2019</v>
      </c>
      <c r="D9" s="82">
        <v>2020</v>
      </c>
      <c r="E9" s="82">
        <v>2021</v>
      </c>
      <c r="F9" s="82">
        <v>2022</v>
      </c>
      <c r="G9" s="82">
        <v>2023</v>
      </c>
      <c r="H9" s="82"/>
      <c r="I9" s="104" t="s">
        <v>35</v>
      </c>
      <c r="J9" s="105" t="s">
        <v>502</v>
      </c>
      <c r="K9" s="105" t="s">
        <v>503</v>
      </c>
      <c r="L9" s="106"/>
      <c r="M9" s="104" t="s">
        <v>35</v>
      </c>
      <c r="N9" s="105" t="s">
        <v>502</v>
      </c>
      <c r="O9" s="105" t="s">
        <v>503</v>
      </c>
      <c r="P9" s="106"/>
      <c r="Q9" s="104" t="s">
        <v>35</v>
      </c>
      <c r="R9" s="105" t="s">
        <v>502</v>
      </c>
      <c r="S9" s="105" t="s">
        <v>503</v>
      </c>
      <c r="T9" s="106"/>
      <c r="U9" s="104" t="s">
        <v>35</v>
      </c>
      <c r="V9" s="105" t="s">
        <v>502</v>
      </c>
      <c r="W9" s="105" t="s">
        <v>503</v>
      </c>
      <c r="X9" s="106"/>
      <c r="Y9" s="104" t="s">
        <v>35</v>
      </c>
      <c r="Z9" s="105" t="s">
        <v>502</v>
      </c>
      <c r="AA9" s="105" t="s">
        <v>503</v>
      </c>
      <c r="AB9" s="106"/>
      <c r="AC9" s="104" t="s">
        <v>35</v>
      </c>
      <c r="AD9" s="105" t="s">
        <v>502</v>
      </c>
      <c r="AE9" s="105" t="s">
        <v>503</v>
      </c>
    </row>
    <row r="10" spans="1:34" ht="7.5" customHeight="1" x14ac:dyDescent="0.2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69"/>
      <c r="R10" s="13"/>
      <c r="S10" s="13"/>
      <c r="T10" s="69"/>
      <c r="U10" s="69"/>
      <c r="V10" s="13"/>
      <c r="W10" s="13"/>
      <c r="X10" s="69"/>
      <c r="Y10" s="69"/>
      <c r="Z10" s="13"/>
      <c r="AA10" s="13"/>
      <c r="AB10" s="69"/>
      <c r="AC10" s="69"/>
      <c r="AD10" s="13"/>
      <c r="AE10" s="13"/>
      <c r="AF10" s="13"/>
    </row>
    <row r="11" spans="1:34" ht="15" customHeight="1" x14ac:dyDescent="0.2">
      <c r="A11" s="19" t="s">
        <v>310</v>
      </c>
      <c r="B11" s="141">
        <f>SUM(B12:B20)</f>
        <v>200</v>
      </c>
      <c r="C11" s="141">
        <f>SUM(C12:C20)</f>
        <v>228</v>
      </c>
      <c r="D11" s="141">
        <f>SUM(D12:D20)</f>
        <v>10</v>
      </c>
      <c r="E11" s="141">
        <f>SUM(E12:E20)</f>
        <v>62</v>
      </c>
      <c r="F11" s="141">
        <f t="shared" ref="F11:G11" si="0">SUM(F12:F20)</f>
        <v>560</v>
      </c>
      <c r="G11" s="141">
        <f t="shared" si="0"/>
        <v>488</v>
      </c>
      <c r="H11" s="141"/>
      <c r="I11" s="141">
        <f>SUM(I12:I20)</f>
        <v>1901</v>
      </c>
      <c r="J11" s="141">
        <f>SUM(J12:J20)</f>
        <v>1183</v>
      </c>
      <c r="K11" s="141">
        <f>SUM(K12:K20)</f>
        <v>718</v>
      </c>
      <c r="L11" s="142"/>
      <c r="M11" s="141">
        <f>SUM(M12:M20)</f>
        <v>381</v>
      </c>
      <c r="N11" s="141">
        <f>SUM(N12:N20)</f>
        <v>337</v>
      </c>
      <c r="O11" s="141">
        <f>SUM(O12:O20)</f>
        <v>44</v>
      </c>
      <c r="P11" s="142"/>
      <c r="Q11" s="141">
        <f>SUM(Q12:Q20)</f>
        <v>10</v>
      </c>
      <c r="R11" s="141">
        <f>SUM(R12:R20)</f>
        <v>9</v>
      </c>
      <c r="S11" s="141">
        <f>SUM(S12:S20)</f>
        <v>1</v>
      </c>
      <c r="T11" s="142"/>
      <c r="U11" s="141">
        <f>SUM(U12:U20)</f>
        <v>67</v>
      </c>
      <c r="V11" s="141">
        <f>SUM(V12:V20)</f>
        <v>54</v>
      </c>
      <c r="W11" s="141">
        <f>SUM(W12:W20)</f>
        <v>13</v>
      </c>
      <c r="X11" s="142"/>
      <c r="Y11" s="141">
        <f>SUM(Y12:Y20)</f>
        <v>601</v>
      </c>
      <c r="Z11" s="141">
        <f>SUM(Z12:Z20)</f>
        <v>517</v>
      </c>
      <c r="AA11" s="141">
        <f>SUM(AA12:AA20)</f>
        <v>84</v>
      </c>
      <c r="AB11" s="142"/>
      <c r="AC11" s="141">
        <f>SUM(AC12:AC20)</f>
        <v>536</v>
      </c>
      <c r="AD11" s="141">
        <f>SUM(AD12:AD20)</f>
        <v>482</v>
      </c>
      <c r="AE11" s="141">
        <f>SUM(AE12:AE20)</f>
        <v>54</v>
      </c>
    </row>
    <row r="12" spans="1:34" ht="15" customHeight="1" x14ac:dyDescent="0.2">
      <c r="A12" s="187" t="s">
        <v>200</v>
      </c>
      <c r="B12" s="137">
        <v>28</v>
      </c>
      <c r="C12" s="137">
        <v>2</v>
      </c>
      <c r="D12" s="137">
        <v>0</v>
      </c>
      <c r="E12" s="137">
        <v>1</v>
      </c>
      <c r="F12" s="137">
        <v>0</v>
      </c>
      <c r="G12" s="137">
        <v>2</v>
      </c>
      <c r="H12" s="137"/>
      <c r="I12" s="137">
        <v>41</v>
      </c>
      <c r="J12" s="137">
        <v>21</v>
      </c>
      <c r="K12" s="137">
        <v>20</v>
      </c>
      <c r="L12" s="142"/>
      <c r="M12" s="137">
        <v>2</v>
      </c>
      <c r="N12" s="137">
        <v>1</v>
      </c>
      <c r="O12" s="137">
        <v>1</v>
      </c>
      <c r="P12" s="142"/>
      <c r="Q12" s="137">
        <v>0</v>
      </c>
      <c r="R12" s="137">
        <v>0</v>
      </c>
      <c r="S12" s="137">
        <v>0</v>
      </c>
      <c r="T12" s="142"/>
      <c r="U12" s="137">
        <v>1</v>
      </c>
      <c r="V12" s="137">
        <v>0</v>
      </c>
      <c r="W12" s="137">
        <v>1</v>
      </c>
      <c r="X12" s="142"/>
      <c r="Y12" s="137">
        <v>0</v>
      </c>
      <c r="Z12" s="137">
        <v>0</v>
      </c>
      <c r="AA12" s="137">
        <v>0</v>
      </c>
      <c r="AB12" s="142"/>
      <c r="AC12" s="137">
        <v>2</v>
      </c>
      <c r="AD12" s="137">
        <v>2</v>
      </c>
      <c r="AE12" s="137">
        <v>0</v>
      </c>
    </row>
    <row r="13" spans="1:34" ht="15" customHeight="1" x14ac:dyDescent="0.2">
      <c r="A13" s="187" t="s">
        <v>311</v>
      </c>
      <c r="B13" s="137">
        <v>41</v>
      </c>
      <c r="C13" s="137">
        <v>71</v>
      </c>
      <c r="D13" s="137">
        <v>0</v>
      </c>
      <c r="E13" s="137">
        <v>20</v>
      </c>
      <c r="F13" s="137">
        <v>159</v>
      </c>
      <c r="G13" s="137">
        <v>147</v>
      </c>
      <c r="H13" s="137"/>
      <c r="I13" s="137">
        <v>199</v>
      </c>
      <c r="J13" s="137">
        <v>116</v>
      </c>
      <c r="K13" s="137">
        <v>83</v>
      </c>
      <c r="L13" s="142"/>
      <c r="M13" s="137">
        <v>149</v>
      </c>
      <c r="N13" s="137">
        <v>126</v>
      </c>
      <c r="O13" s="137">
        <v>23</v>
      </c>
      <c r="P13" s="142"/>
      <c r="Q13" s="137">
        <v>0</v>
      </c>
      <c r="R13" s="137">
        <v>0</v>
      </c>
      <c r="S13" s="137">
        <v>0</v>
      </c>
      <c r="T13" s="142"/>
      <c r="U13" s="137">
        <v>23</v>
      </c>
      <c r="V13" s="137">
        <v>15</v>
      </c>
      <c r="W13" s="137">
        <v>8</v>
      </c>
      <c r="X13" s="142"/>
      <c r="Y13" s="137">
        <v>175</v>
      </c>
      <c r="Z13" s="137">
        <v>142</v>
      </c>
      <c r="AA13" s="137">
        <v>33</v>
      </c>
      <c r="AB13" s="142"/>
      <c r="AC13" s="137">
        <v>158</v>
      </c>
      <c r="AD13" s="137">
        <v>140</v>
      </c>
      <c r="AE13" s="137">
        <v>18</v>
      </c>
    </row>
    <row r="14" spans="1:34" ht="15" customHeight="1" x14ac:dyDescent="0.2">
      <c r="A14" s="187" t="s">
        <v>202</v>
      </c>
      <c r="B14" s="137">
        <v>0</v>
      </c>
      <c r="C14" s="137">
        <v>0</v>
      </c>
      <c r="D14" s="137">
        <v>0</v>
      </c>
      <c r="E14" s="137">
        <v>0</v>
      </c>
      <c r="F14" s="137">
        <v>0</v>
      </c>
      <c r="G14" s="137">
        <v>0</v>
      </c>
      <c r="H14" s="137"/>
      <c r="I14" s="137">
        <v>0</v>
      </c>
      <c r="J14" s="137">
        <v>0</v>
      </c>
      <c r="K14" s="137">
        <v>0</v>
      </c>
      <c r="L14" s="142"/>
      <c r="M14" s="137">
        <v>1</v>
      </c>
      <c r="N14" s="137">
        <v>1</v>
      </c>
      <c r="O14" s="137">
        <v>0</v>
      </c>
      <c r="P14" s="142"/>
      <c r="Q14" s="137">
        <v>0</v>
      </c>
      <c r="R14" s="137">
        <v>0</v>
      </c>
      <c r="S14" s="137">
        <v>0</v>
      </c>
      <c r="T14" s="142"/>
      <c r="U14" s="137">
        <v>0</v>
      </c>
      <c r="V14" s="137">
        <v>0</v>
      </c>
      <c r="W14" s="137">
        <v>0</v>
      </c>
      <c r="X14" s="142"/>
      <c r="Y14" s="137">
        <v>0</v>
      </c>
      <c r="Z14" s="137">
        <v>0</v>
      </c>
      <c r="AA14" s="137">
        <v>0</v>
      </c>
      <c r="AB14" s="142"/>
      <c r="AC14" s="137">
        <v>0</v>
      </c>
      <c r="AD14" s="137">
        <v>0</v>
      </c>
      <c r="AE14" s="137">
        <v>0</v>
      </c>
    </row>
    <row r="15" spans="1:34" ht="15" customHeight="1" x14ac:dyDescent="0.2">
      <c r="A15" s="187" t="s">
        <v>312</v>
      </c>
      <c r="B15" s="137">
        <v>116</v>
      </c>
      <c r="C15" s="137">
        <v>150</v>
      </c>
      <c r="D15" s="137">
        <v>7</v>
      </c>
      <c r="E15" s="137">
        <v>41</v>
      </c>
      <c r="F15" s="137">
        <v>390</v>
      </c>
      <c r="G15" s="137">
        <v>336</v>
      </c>
      <c r="H15" s="137"/>
      <c r="I15" s="137">
        <v>1555</v>
      </c>
      <c r="J15" s="137">
        <v>959</v>
      </c>
      <c r="K15" s="137">
        <v>596</v>
      </c>
      <c r="L15" s="142"/>
      <c r="M15" s="137">
        <v>214</v>
      </c>
      <c r="N15" s="137">
        <v>196</v>
      </c>
      <c r="O15" s="137">
        <v>18</v>
      </c>
      <c r="P15" s="142"/>
      <c r="Q15" s="137">
        <v>7</v>
      </c>
      <c r="R15" s="137">
        <v>7</v>
      </c>
      <c r="S15" s="137">
        <v>0</v>
      </c>
      <c r="T15" s="142"/>
      <c r="U15" s="137">
        <v>43</v>
      </c>
      <c r="V15" s="137">
        <v>39</v>
      </c>
      <c r="W15" s="137">
        <v>4</v>
      </c>
      <c r="X15" s="142"/>
      <c r="Y15" s="137">
        <v>415</v>
      </c>
      <c r="Z15" s="137">
        <v>366</v>
      </c>
      <c r="AA15" s="137">
        <v>49</v>
      </c>
      <c r="AB15" s="142"/>
      <c r="AC15" s="137">
        <v>373</v>
      </c>
      <c r="AD15" s="137">
        <v>337</v>
      </c>
      <c r="AE15" s="137">
        <v>36</v>
      </c>
    </row>
    <row r="16" spans="1:34" ht="15" customHeight="1" x14ac:dyDescent="0.2">
      <c r="A16" s="187" t="s">
        <v>262</v>
      </c>
      <c r="B16" s="137">
        <v>5</v>
      </c>
      <c r="C16" s="137">
        <v>0</v>
      </c>
      <c r="D16" s="137">
        <v>1</v>
      </c>
      <c r="E16" s="137">
        <v>0</v>
      </c>
      <c r="F16" s="137">
        <v>0</v>
      </c>
      <c r="G16" s="137">
        <v>0</v>
      </c>
      <c r="H16" s="137"/>
      <c r="I16" s="137">
        <v>58</v>
      </c>
      <c r="J16" s="137">
        <v>56</v>
      </c>
      <c r="K16" s="137">
        <v>2</v>
      </c>
      <c r="L16" s="142"/>
      <c r="M16" s="137">
        <v>4</v>
      </c>
      <c r="N16" s="137">
        <v>3</v>
      </c>
      <c r="O16" s="137">
        <v>1</v>
      </c>
      <c r="P16" s="142"/>
      <c r="Q16" s="137">
        <v>1</v>
      </c>
      <c r="R16" s="137">
        <v>1</v>
      </c>
      <c r="S16" s="137">
        <v>0</v>
      </c>
      <c r="T16" s="142"/>
      <c r="U16" s="137">
        <v>0</v>
      </c>
      <c r="V16" s="137">
        <v>0</v>
      </c>
      <c r="W16" s="137">
        <v>0</v>
      </c>
      <c r="X16" s="142"/>
      <c r="Y16" s="137">
        <v>0</v>
      </c>
      <c r="Z16" s="137">
        <v>0</v>
      </c>
      <c r="AA16" s="137">
        <v>0</v>
      </c>
      <c r="AB16" s="142"/>
      <c r="AC16" s="137">
        <v>0</v>
      </c>
      <c r="AD16" s="137">
        <v>0</v>
      </c>
      <c r="AE16" s="137">
        <v>0</v>
      </c>
    </row>
    <row r="17" spans="1:31" ht="15" customHeight="1" x14ac:dyDescent="0.2">
      <c r="A17" s="187" t="s">
        <v>205</v>
      </c>
      <c r="B17" s="137">
        <v>1</v>
      </c>
      <c r="C17" s="137">
        <v>2</v>
      </c>
      <c r="D17" s="137">
        <v>1</v>
      </c>
      <c r="E17" s="137">
        <v>0</v>
      </c>
      <c r="F17" s="137">
        <v>1</v>
      </c>
      <c r="G17" s="137">
        <v>0</v>
      </c>
      <c r="H17" s="137"/>
      <c r="I17" s="137">
        <v>3</v>
      </c>
      <c r="J17" s="137">
        <v>3</v>
      </c>
      <c r="K17" s="137">
        <v>0</v>
      </c>
      <c r="L17" s="142"/>
      <c r="M17" s="137">
        <v>3</v>
      </c>
      <c r="N17" s="137">
        <v>3</v>
      </c>
      <c r="O17" s="137">
        <v>0</v>
      </c>
      <c r="P17" s="142"/>
      <c r="Q17" s="137">
        <v>1</v>
      </c>
      <c r="R17" s="137">
        <v>1</v>
      </c>
      <c r="S17" s="137">
        <v>0</v>
      </c>
      <c r="T17" s="142"/>
      <c r="U17" s="137">
        <v>0</v>
      </c>
      <c r="V17" s="137">
        <v>0</v>
      </c>
      <c r="W17" s="137">
        <v>0</v>
      </c>
      <c r="X17" s="142"/>
      <c r="Y17" s="137">
        <v>1</v>
      </c>
      <c r="Z17" s="137">
        <v>1</v>
      </c>
      <c r="AA17" s="137">
        <v>0</v>
      </c>
      <c r="AB17" s="142"/>
      <c r="AC17" s="137">
        <v>0</v>
      </c>
      <c r="AD17" s="137">
        <v>0</v>
      </c>
      <c r="AE17" s="137">
        <v>0</v>
      </c>
    </row>
    <row r="18" spans="1:31" ht="15" customHeight="1" x14ac:dyDescent="0.2">
      <c r="A18" s="187" t="s">
        <v>206</v>
      </c>
      <c r="B18" s="137">
        <v>7</v>
      </c>
      <c r="C18" s="137">
        <v>3</v>
      </c>
      <c r="D18" s="137">
        <v>1</v>
      </c>
      <c r="E18" s="137">
        <v>0</v>
      </c>
      <c r="F18" s="137">
        <v>10</v>
      </c>
      <c r="G18" s="137">
        <v>3</v>
      </c>
      <c r="H18" s="137"/>
      <c r="I18" s="137">
        <v>44</v>
      </c>
      <c r="J18" s="137">
        <v>27</v>
      </c>
      <c r="K18" s="137">
        <v>17</v>
      </c>
      <c r="L18" s="142"/>
      <c r="M18" s="137">
        <v>8</v>
      </c>
      <c r="N18" s="137">
        <v>7</v>
      </c>
      <c r="O18" s="137">
        <v>1</v>
      </c>
      <c r="P18" s="142"/>
      <c r="Q18" s="137">
        <v>1</v>
      </c>
      <c r="R18" s="137">
        <v>0</v>
      </c>
      <c r="S18" s="137">
        <v>1</v>
      </c>
      <c r="T18" s="142"/>
      <c r="U18" s="137">
        <v>0</v>
      </c>
      <c r="V18" s="137">
        <v>0</v>
      </c>
      <c r="W18" s="137">
        <v>0</v>
      </c>
      <c r="X18" s="142"/>
      <c r="Y18" s="137">
        <v>10</v>
      </c>
      <c r="Z18" s="137">
        <v>8</v>
      </c>
      <c r="AA18" s="137">
        <v>2</v>
      </c>
      <c r="AB18" s="142"/>
      <c r="AC18" s="137">
        <v>3</v>
      </c>
      <c r="AD18" s="137">
        <v>3</v>
      </c>
      <c r="AE18" s="137">
        <v>0</v>
      </c>
    </row>
    <row r="19" spans="1:31" ht="15" customHeight="1" x14ac:dyDescent="0.2">
      <c r="A19" s="187" t="s">
        <v>313</v>
      </c>
      <c r="B19" s="137">
        <v>0</v>
      </c>
      <c r="C19" s="137">
        <v>0</v>
      </c>
      <c r="D19" s="137">
        <v>0</v>
      </c>
      <c r="E19" s="137">
        <v>0</v>
      </c>
      <c r="F19" s="137">
        <v>0</v>
      </c>
      <c r="G19" s="137">
        <v>0</v>
      </c>
      <c r="H19" s="137"/>
      <c r="I19" s="137">
        <v>0</v>
      </c>
      <c r="J19" s="137">
        <v>0</v>
      </c>
      <c r="K19" s="137">
        <v>0</v>
      </c>
      <c r="L19" s="142"/>
      <c r="M19" s="137">
        <v>0</v>
      </c>
      <c r="N19" s="137">
        <v>0</v>
      </c>
      <c r="O19" s="137">
        <v>0</v>
      </c>
      <c r="P19" s="142"/>
      <c r="Q19" s="137">
        <v>0</v>
      </c>
      <c r="R19" s="137">
        <v>0</v>
      </c>
      <c r="S19" s="137">
        <v>0</v>
      </c>
      <c r="T19" s="142"/>
      <c r="U19" s="137">
        <v>0</v>
      </c>
      <c r="V19" s="137">
        <v>0</v>
      </c>
      <c r="W19" s="137">
        <v>0</v>
      </c>
      <c r="X19" s="142"/>
      <c r="Y19" s="137">
        <v>0</v>
      </c>
      <c r="Z19" s="137">
        <v>0</v>
      </c>
      <c r="AA19" s="137">
        <v>0</v>
      </c>
      <c r="AB19" s="142"/>
      <c r="AC19" s="137">
        <v>0</v>
      </c>
      <c r="AD19" s="137">
        <v>0</v>
      </c>
      <c r="AE19" s="137">
        <v>0</v>
      </c>
    </row>
    <row r="20" spans="1:31" ht="15" customHeight="1" thickBot="1" x14ac:dyDescent="0.25">
      <c r="A20" s="188" t="s">
        <v>211</v>
      </c>
      <c r="B20" s="233">
        <v>2</v>
      </c>
      <c r="C20" s="233">
        <v>0</v>
      </c>
      <c r="D20" s="233">
        <v>0</v>
      </c>
      <c r="E20" s="233">
        <v>0</v>
      </c>
      <c r="F20" s="233">
        <v>0</v>
      </c>
      <c r="G20" s="233">
        <v>0</v>
      </c>
      <c r="H20" s="233"/>
      <c r="I20" s="233">
        <v>1</v>
      </c>
      <c r="J20" s="233">
        <v>1</v>
      </c>
      <c r="K20" s="233">
        <v>0</v>
      </c>
      <c r="L20" s="237"/>
      <c r="M20" s="233">
        <v>0</v>
      </c>
      <c r="N20" s="233">
        <v>0</v>
      </c>
      <c r="O20" s="233">
        <v>0</v>
      </c>
      <c r="P20" s="237"/>
      <c r="Q20" s="233">
        <v>0</v>
      </c>
      <c r="R20" s="233">
        <v>0</v>
      </c>
      <c r="S20" s="233">
        <v>0</v>
      </c>
      <c r="T20" s="237"/>
      <c r="U20" s="233">
        <v>0</v>
      </c>
      <c r="V20" s="233">
        <v>0</v>
      </c>
      <c r="W20" s="233">
        <v>0</v>
      </c>
      <c r="X20" s="237"/>
      <c r="Y20" s="233">
        <v>0</v>
      </c>
      <c r="Z20" s="233">
        <v>0</v>
      </c>
      <c r="AA20" s="233">
        <v>0</v>
      </c>
      <c r="AB20" s="237"/>
      <c r="AC20" s="233">
        <v>0</v>
      </c>
      <c r="AD20" s="233">
        <v>0</v>
      </c>
      <c r="AE20" s="233">
        <v>0</v>
      </c>
    </row>
    <row r="21" spans="1:31" ht="15" customHeight="1" x14ac:dyDescent="0.2">
      <c r="A21" s="44" t="s">
        <v>314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</row>
    <row r="22" spans="1:31" ht="15" customHeight="1" x14ac:dyDescent="0.2">
      <c r="A22" s="44" t="s">
        <v>315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</row>
    <row r="23" spans="1:31" ht="15" customHeight="1" x14ac:dyDescent="0.2">
      <c r="A23" s="44" t="s">
        <v>253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</sheetData>
  <mergeCells count="3">
    <mergeCell ref="A7:A9"/>
    <mergeCell ref="B7:G8"/>
    <mergeCell ref="AG2:AG3"/>
  </mergeCells>
  <hyperlinks>
    <hyperlink ref="AG2" location="INDICE!A1" display="INDICE" xr:uid="{6150C297-B00C-4928-B999-8BE9C828BDEE}"/>
    <hyperlink ref="AG2:AG3" location="Contenido!A1" display="Contenido" xr:uid="{5ACA08EA-6504-43F3-9CF2-A966F9A8A1C6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66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3F22D-8CB3-4D8E-AD6A-C868316FD507}">
  <sheetPr codeName="Hoja96">
    <tabColor rgb="FFC1C5C8"/>
    <pageSetUpPr fitToPage="1"/>
  </sheetPr>
  <dimension ref="A1:AJ40"/>
  <sheetViews>
    <sheetView showGridLines="0" zoomScaleNormal="100" zoomScaleSheetLayoutView="100" workbookViewId="0">
      <selection sqref="A1:AE3"/>
    </sheetView>
  </sheetViews>
  <sheetFormatPr baseColWidth="10" defaultColWidth="11.42578125" defaultRowHeight="15" customHeight="1" x14ac:dyDescent="0.2"/>
  <cols>
    <col min="1" max="1" width="19.28515625" style="1" customWidth="1"/>
    <col min="2" max="7" width="6.5703125" style="1" customWidth="1"/>
    <col min="8" max="8" width="2" style="1" customWidth="1"/>
    <col min="9" max="11" width="6.5703125" style="1" customWidth="1"/>
    <col min="12" max="12" width="1.140625" style="1" customWidth="1"/>
    <col min="13" max="15" width="6.5703125" style="1" customWidth="1"/>
    <col min="16" max="16" width="1.140625" style="1" customWidth="1"/>
    <col min="17" max="19" width="6.5703125" style="1" customWidth="1"/>
    <col min="20" max="20" width="1.140625" style="1" customWidth="1"/>
    <col min="21" max="21" width="6.5703125" style="1" customWidth="1"/>
    <col min="22" max="23" width="6.5703125" style="2" customWidth="1"/>
    <col min="24" max="24" width="1.140625" style="1" customWidth="1"/>
    <col min="25" max="27" width="6.5703125" style="1" customWidth="1"/>
    <col min="28" max="28" width="1.140625" style="1" customWidth="1"/>
    <col min="29" max="29" width="6.5703125" style="1" customWidth="1"/>
    <col min="30" max="31" width="6.5703125" style="2" customWidth="1"/>
    <col min="32" max="32" width="11.42578125" style="2"/>
    <col min="33" max="16384" width="11.42578125" style="13"/>
  </cols>
  <sheetData>
    <row r="1" spans="1:36" s="60" customFormat="1" ht="15" customHeight="1" x14ac:dyDescent="0.25">
      <c r="A1" s="201" t="s">
        <v>549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59"/>
      <c r="AG1" s="59"/>
      <c r="AH1" s="59"/>
    </row>
    <row r="2" spans="1:36" s="60" customFormat="1" ht="15" customHeight="1" x14ac:dyDescent="0.25">
      <c r="A2" s="239" t="s">
        <v>548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59"/>
      <c r="AG2" s="281" t="s">
        <v>0</v>
      </c>
      <c r="AH2" s="59"/>
    </row>
    <row r="3" spans="1:36" s="60" customFormat="1" ht="15" customHeight="1" x14ac:dyDescent="0.25">
      <c r="A3" s="201" t="s">
        <v>499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59"/>
      <c r="AG3" s="281"/>
      <c r="AH3" s="59"/>
    </row>
    <row r="4" spans="1:36" s="60" customFormat="1" ht="15" customHeight="1" x14ac:dyDescent="0.25">
      <c r="A4" s="201" t="s">
        <v>305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59"/>
      <c r="AG4" s="59"/>
      <c r="AH4" s="59"/>
    </row>
    <row r="5" spans="1:36" s="60" customFormat="1" ht="15" customHeight="1" x14ac:dyDescent="0.25">
      <c r="A5" s="201" t="s">
        <v>194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59"/>
      <c r="AG5" s="59"/>
      <c r="AH5" s="59"/>
    </row>
    <row r="6" spans="1:36" s="60" customFormat="1" ht="15" customHeight="1" x14ac:dyDescent="0.25">
      <c r="A6" s="201" t="s">
        <v>195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</row>
    <row r="7" spans="1:36" ht="18" customHeight="1" x14ac:dyDescent="0.2">
      <c r="A7" s="311" t="s">
        <v>225</v>
      </c>
      <c r="B7" s="324" t="s">
        <v>500</v>
      </c>
      <c r="C7" s="326"/>
      <c r="D7" s="326"/>
      <c r="E7" s="326"/>
      <c r="F7" s="326"/>
      <c r="G7" s="326"/>
      <c r="H7" s="97"/>
      <c r="I7" s="236" t="s">
        <v>501</v>
      </c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</row>
    <row r="8" spans="1:36" ht="18" customHeight="1" x14ac:dyDescent="0.2">
      <c r="A8" s="311"/>
      <c r="B8" s="327"/>
      <c r="C8" s="327"/>
      <c r="D8" s="327"/>
      <c r="E8" s="327"/>
      <c r="F8" s="327"/>
      <c r="G8" s="327"/>
      <c r="H8" s="102"/>
      <c r="I8" s="236">
        <v>2018</v>
      </c>
      <c r="J8" s="236"/>
      <c r="K8" s="236"/>
      <c r="L8" s="103"/>
      <c r="M8" s="236">
        <v>2019</v>
      </c>
      <c r="N8" s="236"/>
      <c r="O8" s="236"/>
      <c r="P8" s="103"/>
      <c r="Q8" s="236">
        <v>2020</v>
      </c>
      <c r="R8" s="236"/>
      <c r="S8" s="236"/>
      <c r="T8" s="103"/>
      <c r="U8" s="236">
        <v>2021</v>
      </c>
      <c r="V8" s="236"/>
      <c r="W8" s="236"/>
      <c r="X8" s="103"/>
      <c r="Y8" s="236">
        <v>2022</v>
      </c>
      <c r="Z8" s="236"/>
      <c r="AA8" s="236"/>
      <c r="AB8" s="103"/>
      <c r="AC8" s="236">
        <v>2023</v>
      </c>
      <c r="AD8" s="236"/>
      <c r="AE8" s="236"/>
    </row>
    <row r="9" spans="1:36" ht="27" customHeight="1" x14ac:dyDescent="0.2">
      <c r="A9" s="311"/>
      <c r="B9" s="82">
        <v>2018</v>
      </c>
      <c r="C9" s="82">
        <v>2019</v>
      </c>
      <c r="D9" s="82">
        <v>2020</v>
      </c>
      <c r="E9" s="82">
        <v>2021</v>
      </c>
      <c r="F9" s="82">
        <v>2022</v>
      </c>
      <c r="G9" s="82">
        <v>2023</v>
      </c>
      <c r="H9" s="82"/>
      <c r="I9" s="104" t="s">
        <v>35</v>
      </c>
      <c r="J9" s="105" t="s">
        <v>502</v>
      </c>
      <c r="K9" s="105" t="s">
        <v>503</v>
      </c>
      <c r="L9" s="106"/>
      <c r="M9" s="104" t="s">
        <v>35</v>
      </c>
      <c r="N9" s="105" t="s">
        <v>502</v>
      </c>
      <c r="O9" s="105" t="s">
        <v>503</v>
      </c>
      <c r="P9" s="106"/>
      <c r="Q9" s="104" t="s">
        <v>35</v>
      </c>
      <c r="R9" s="105" t="s">
        <v>502</v>
      </c>
      <c r="S9" s="105" t="s">
        <v>503</v>
      </c>
      <c r="T9" s="106"/>
      <c r="U9" s="104" t="s">
        <v>35</v>
      </c>
      <c r="V9" s="105" t="s">
        <v>502</v>
      </c>
      <c r="W9" s="105" t="s">
        <v>503</v>
      </c>
      <c r="X9" s="106"/>
      <c r="Y9" s="104" t="s">
        <v>35</v>
      </c>
      <c r="Z9" s="105" t="s">
        <v>502</v>
      </c>
      <c r="AA9" s="105" t="s">
        <v>503</v>
      </c>
      <c r="AB9" s="106"/>
      <c r="AC9" s="104" t="s">
        <v>35</v>
      </c>
      <c r="AD9" s="105" t="s">
        <v>502</v>
      </c>
      <c r="AE9" s="105" t="s">
        <v>503</v>
      </c>
    </row>
    <row r="10" spans="1:36" ht="7.5" customHeight="1" x14ac:dyDescent="0.2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69"/>
      <c r="R10" s="13"/>
      <c r="S10" s="13"/>
      <c r="T10" s="69"/>
      <c r="U10" s="69"/>
      <c r="V10" s="13"/>
      <c r="W10" s="13"/>
      <c r="X10" s="69"/>
      <c r="Y10" s="69"/>
      <c r="Z10" s="13"/>
      <c r="AA10" s="13"/>
      <c r="AB10" s="69"/>
      <c r="AC10" s="69"/>
      <c r="AD10" s="13"/>
      <c r="AE10" s="13"/>
      <c r="AF10" s="69"/>
      <c r="AG10" s="2"/>
      <c r="AJ10" s="69"/>
    </row>
    <row r="11" spans="1:36" ht="15" customHeight="1" x14ac:dyDescent="0.2">
      <c r="A11" s="19" t="s">
        <v>310</v>
      </c>
      <c r="B11" s="141">
        <f t="shared" ref="B11:G11" si="0">SUM(B12:B38)</f>
        <v>200</v>
      </c>
      <c r="C11" s="141">
        <f t="shared" si="0"/>
        <v>228</v>
      </c>
      <c r="D11" s="141">
        <f t="shared" si="0"/>
        <v>10</v>
      </c>
      <c r="E11" s="141">
        <f t="shared" si="0"/>
        <v>62</v>
      </c>
      <c r="F11" s="141">
        <f t="shared" si="0"/>
        <v>560</v>
      </c>
      <c r="G11" s="141">
        <f t="shared" si="0"/>
        <v>488</v>
      </c>
      <c r="H11" s="141"/>
      <c r="I11" s="141">
        <f>SUM(I12:I38)</f>
        <v>1901</v>
      </c>
      <c r="J11" s="141">
        <f t="shared" ref="J11:K11" si="1">SUM(J12:J38)</f>
        <v>1183</v>
      </c>
      <c r="K11" s="141">
        <f t="shared" si="1"/>
        <v>718</v>
      </c>
      <c r="L11" s="142"/>
      <c r="M11" s="141">
        <f>SUM(M12:M38)</f>
        <v>381</v>
      </c>
      <c r="N11" s="141">
        <f t="shared" ref="N11:O11" si="2">SUM(N12:N38)</f>
        <v>337</v>
      </c>
      <c r="O11" s="141">
        <f t="shared" si="2"/>
        <v>44</v>
      </c>
      <c r="P11" s="142"/>
      <c r="Q11" s="141">
        <f>SUM(Q12:Q38)</f>
        <v>10</v>
      </c>
      <c r="R11" s="141">
        <f t="shared" ref="R11:S11" si="3">SUM(R12:R38)</f>
        <v>9</v>
      </c>
      <c r="S11" s="141">
        <f t="shared" si="3"/>
        <v>1</v>
      </c>
      <c r="T11" s="142"/>
      <c r="U11" s="141">
        <f>SUM(U12:U38)</f>
        <v>67</v>
      </c>
      <c r="V11" s="141">
        <f t="shared" ref="V11:W11" si="4">SUM(V12:V38)</f>
        <v>54</v>
      </c>
      <c r="W11" s="141">
        <f t="shared" si="4"/>
        <v>13</v>
      </c>
      <c r="X11" s="142"/>
      <c r="Y11" s="141">
        <f>SUM(Y12:Y38)</f>
        <v>601</v>
      </c>
      <c r="Z11" s="141">
        <f t="shared" ref="Z11:AA11" si="5">SUM(Z12:Z38)</f>
        <v>517</v>
      </c>
      <c r="AA11" s="141">
        <f t="shared" si="5"/>
        <v>84</v>
      </c>
      <c r="AB11" s="142"/>
      <c r="AC11" s="141">
        <f>SUM(AC12:AC38)</f>
        <v>536</v>
      </c>
      <c r="AD11" s="141">
        <f t="shared" ref="AD11:AE11" si="6">SUM(AD12:AD38)</f>
        <v>482</v>
      </c>
      <c r="AE11" s="141">
        <f t="shared" si="6"/>
        <v>54</v>
      </c>
    </row>
    <row r="12" spans="1:36" ht="15" customHeight="1" x14ac:dyDescent="0.2">
      <c r="A12" s="32" t="s">
        <v>226</v>
      </c>
      <c r="B12" s="137">
        <v>6</v>
      </c>
      <c r="C12" s="137">
        <v>20</v>
      </c>
      <c r="D12" s="137">
        <v>3</v>
      </c>
      <c r="E12" s="137">
        <v>4</v>
      </c>
      <c r="F12" s="137">
        <v>43</v>
      </c>
      <c r="G12" s="137">
        <v>35</v>
      </c>
      <c r="H12" s="137"/>
      <c r="I12" s="137">
        <v>23</v>
      </c>
      <c r="J12" s="137">
        <v>19</v>
      </c>
      <c r="K12" s="137">
        <v>4</v>
      </c>
      <c r="L12" s="142"/>
      <c r="M12" s="137">
        <v>41</v>
      </c>
      <c r="N12" s="137">
        <v>36</v>
      </c>
      <c r="O12" s="137">
        <v>5</v>
      </c>
      <c r="P12" s="142"/>
      <c r="Q12" s="137">
        <v>3</v>
      </c>
      <c r="R12" s="137">
        <v>2</v>
      </c>
      <c r="S12" s="137">
        <v>1</v>
      </c>
      <c r="T12" s="142"/>
      <c r="U12" s="137">
        <v>4</v>
      </c>
      <c r="V12" s="145">
        <v>3</v>
      </c>
      <c r="W12" s="145">
        <v>1</v>
      </c>
      <c r="X12" s="142"/>
      <c r="Y12" s="137">
        <v>46</v>
      </c>
      <c r="Z12" s="137">
        <v>38</v>
      </c>
      <c r="AA12" s="137">
        <v>8</v>
      </c>
      <c r="AB12" s="142"/>
      <c r="AC12" s="137">
        <v>36</v>
      </c>
      <c r="AD12" s="145">
        <v>32</v>
      </c>
      <c r="AE12" s="145">
        <v>4</v>
      </c>
    </row>
    <row r="13" spans="1:36" ht="15" customHeight="1" x14ac:dyDescent="0.2">
      <c r="A13" s="32" t="s">
        <v>227</v>
      </c>
      <c r="B13" s="137">
        <v>9</v>
      </c>
      <c r="C13" s="137">
        <v>12</v>
      </c>
      <c r="D13" s="137">
        <v>0</v>
      </c>
      <c r="E13" s="137">
        <v>3</v>
      </c>
      <c r="F13" s="137">
        <v>48</v>
      </c>
      <c r="G13" s="137">
        <v>31</v>
      </c>
      <c r="H13" s="137"/>
      <c r="I13" s="137">
        <v>14</v>
      </c>
      <c r="J13" s="137">
        <v>13</v>
      </c>
      <c r="K13" s="137">
        <v>1</v>
      </c>
      <c r="L13" s="142"/>
      <c r="M13" s="137">
        <v>17</v>
      </c>
      <c r="N13" s="137">
        <v>13</v>
      </c>
      <c r="O13" s="137">
        <v>4</v>
      </c>
      <c r="P13" s="142"/>
      <c r="Q13" s="137">
        <v>0</v>
      </c>
      <c r="R13" s="137">
        <v>0</v>
      </c>
      <c r="S13" s="137">
        <v>0</v>
      </c>
      <c r="T13" s="142"/>
      <c r="U13" s="137">
        <v>4</v>
      </c>
      <c r="V13" s="145">
        <v>3</v>
      </c>
      <c r="W13" s="145">
        <v>1</v>
      </c>
      <c r="X13" s="142"/>
      <c r="Y13" s="137">
        <v>50</v>
      </c>
      <c r="Z13" s="137">
        <v>44</v>
      </c>
      <c r="AA13" s="137">
        <v>6</v>
      </c>
      <c r="AB13" s="142"/>
      <c r="AC13" s="137">
        <v>32</v>
      </c>
      <c r="AD13" s="145">
        <v>31</v>
      </c>
      <c r="AE13" s="145">
        <v>1</v>
      </c>
    </row>
    <row r="14" spans="1:36" ht="15" customHeight="1" x14ac:dyDescent="0.2">
      <c r="A14" s="32" t="s">
        <v>228</v>
      </c>
      <c r="B14" s="137">
        <v>17</v>
      </c>
      <c r="C14" s="137">
        <v>27</v>
      </c>
      <c r="D14" s="137">
        <v>0</v>
      </c>
      <c r="E14" s="137">
        <v>3</v>
      </c>
      <c r="F14" s="137">
        <v>34</v>
      </c>
      <c r="G14" s="137">
        <v>33</v>
      </c>
      <c r="H14" s="137"/>
      <c r="I14" s="137">
        <v>366</v>
      </c>
      <c r="J14" s="137">
        <v>289</v>
      </c>
      <c r="K14" s="137">
        <v>77</v>
      </c>
      <c r="L14" s="142"/>
      <c r="M14" s="137">
        <v>17</v>
      </c>
      <c r="N14" s="137">
        <v>14</v>
      </c>
      <c r="O14" s="137">
        <v>3</v>
      </c>
      <c r="P14" s="142"/>
      <c r="Q14" s="137">
        <v>0</v>
      </c>
      <c r="R14" s="137">
        <v>0</v>
      </c>
      <c r="S14" s="137">
        <v>0</v>
      </c>
      <c r="T14" s="142"/>
      <c r="U14" s="137">
        <v>3</v>
      </c>
      <c r="V14" s="145">
        <v>3</v>
      </c>
      <c r="W14" s="145">
        <v>0</v>
      </c>
      <c r="X14" s="142"/>
      <c r="Y14" s="137">
        <v>35</v>
      </c>
      <c r="Z14" s="137">
        <v>23</v>
      </c>
      <c r="AA14" s="137">
        <v>12</v>
      </c>
      <c r="AB14" s="142"/>
      <c r="AC14" s="137">
        <v>34</v>
      </c>
      <c r="AD14" s="145">
        <v>31</v>
      </c>
      <c r="AE14" s="145">
        <v>3</v>
      </c>
    </row>
    <row r="15" spans="1:36" ht="15" customHeight="1" x14ac:dyDescent="0.2">
      <c r="A15" s="32" t="s">
        <v>229</v>
      </c>
      <c r="B15" s="137">
        <v>5</v>
      </c>
      <c r="C15" s="137">
        <v>9</v>
      </c>
      <c r="D15" s="137">
        <v>0</v>
      </c>
      <c r="E15" s="137">
        <v>2</v>
      </c>
      <c r="F15" s="137">
        <v>36</v>
      </c>
      <c r="G15" s="137">
        <v>23</v>
      </c>
      <c r="H15" s="137"/>
      <c r="I15" s="137">
        <v>13</v>
      </c>
      <c r="J15" s="137">
        <v>9</v>
      </c>
      <c r="K15" s="137">
        <v>4</v>
      </c>
      <c r="L15" s="142"/>
      <c r="M15" s="137">
        <v>21</v>
      </c>
      <c r="N15" s="137">
        <v>17</v>
      </c>
      <c r="O15" s="137">
        <v>4</v>
      </c>
      <c r="P15" s="142"/>
      <c r="Q15" s="137">
        <v>0</v>
      </c>
      <c r="R15" s="137">
        <v>0</v>
      </c>
      <c r="S15" s="137">
        <v>0</v>
      </c>
      <c r="T15" s="142"/>
      <c r="U15" s="137">
        <v>2</v>
      </c>
      <c r="V15" s="145">
        <v>2</v>
      </c>
      <c r="W15" s="145">
        <v>0</v>
      </c>
      <c r="X15" s="142"/>
      <c r="Y15" s="137">
        <v>37</v>
      </c>
      <c r="Z15" s="137">
        <v>34</v>
      </c>
      <c r="AA15" s="137">
        <v>3</v>
      </c>
      <c r="AB15" s="142"/>
      <c r="AC15" s="137">
        <v>25</v>
      </c>
      <c r="AD15" s="145">
        <v>23</v>
      </c>
      <c r="AE15" s="145">
        <v>2</v>
      </c>
    </row>
    <row r="16" spans="1:36" ht="15" customHeight="1" x14ac:dyDescent="0.2">
      <c r="A16" s="32" t="s">
        <v>230</v>
      </c>
      <c r="B16" s="137">
        <v>0</v>
      </c>
      <c r="C16" s="137">
        <v>2</v>
      </c>
      <c r="D16" s="137">
        <v>0</v>
      </c>
      <c r="E16" s="137">
        <v>2</v>
      </c>
      <c r="F16" s="137">
        <v>11</v>
      </c>
      <c r="G16" s="137">
        <v>7</v>
      </c>
      <c r="H16" s="137"/>
      <c r="I16" s="137">
        <v>1</v>
      </c>
      <c r="J16" s="137">
        <v>1</v>
      </c>
      <c r="K16" s="137">
        <v>0</v>
      </c>
      <c r="L16" s="142"/>
      <c r="M16" s="137">
        <v>4</v>
      </c>
      <c r="N16" s="137">
        <v>3</v>
      </c>
      <c r="O16" s="137">
        <v>1</v>
      </c>
      <c r="P16" s="142"/>
      <c r="Q16" s="137">
        <v>0</v>
      </c>
      <c r="R16" s="137">
        <v>0</v>
      </c>
      <c r="S16" s="137">
        <v>0</v>
      </c>
      <c r="T16" s="142"/>
      <c r="U16" s="137">
        <v>2</v>
      </c>
      <c r="V16" s="145">
        <v>2</v>
      </c>
      <c r="W16" s="145">
        <v>0</v>
      </c>
      <c r="X16" s="142"/>
      <c r="Y16" s="137">
        <v>14</v>
      </c>
      <c r="Z16" s="137">
        <v>12</v>
      </c>
      <c r="AA16" s="137">
        <v>2</v>
      </c>
      <c r="AB16" s="142"/>
      <c r="AC16" s="137">
        <v>8</v>
      </c>
      <c r="AD16" s="145">
        <v>8</v>
      </c>
      <c r="AE16" s="145">
        <v>0</v>
      </c>
    </row>
    <row r="17" spans="1:31" ht="15" customHeight="1" x14ac:dyDescent="0.2">
      <c r="A17" s="32" t="s">
        <v>231</v>
      </c>
      <c r="B17" s="137">
        <v>15</v>
      </c>
      <c r="C17" s="137">
        <v>3</v>
      </c>
      <c r="D17" s="137">
        <v>0</v>
      </c>
      <c r="E17" s="137">
        <v>2</v>
      </c>
      <c r="F17" s="137">
        <v>23</v>
      </c>
      <c r="G17" s="137">
        <v>14</v>
      </c>
      <c r="H17" s="137"/>
      <c r="I17" s="137">
        <v>23</v>
      </c>
      <c r="J17" s="137">
        <v>18</v>
      </c>
      <c r="K17" s="137">
        <v>5</v>
      </c>
      <c r="L17" s="142"/>
      <c r="M17" s="137">
        <v>16</v>
      </c>
      <c r="N17" s="137">
        <v>16</v>
      </c>
      <c r="O17" s="137">
        <v>0</v>
      </c>
      <c r="P17" s="142"/>
      <c r="Q17" s="137">
        <v>0</v>
      </c>
      <c r="R17" s="137">
        <v>0</v>
      </c>
      <c r="S17" s="137">
        <v>0</v>
      </c>
      <c r="T17" s="142"/>
      <c r="U17" s="137">
        <v>2</v>
      </c>
      <c r="V17" s="145">
        <v>1</v>
      </c>
      <c r="W17" s="145">
        <v>1</v>
      </c>
      <c r="X17" s="142"/>
      <c r="Y17" s="137">
        <v>23</v>
      </c>
      <c r="Z17" s="137">
        <v>22</v>
      </c>
      <c r="AA17" s="137">
        <v>1</v>
      </c>
      <c r="AB17" s="142"/>
      <c r="AC17" s="137">
        <v>14</v>
      </c>
      <c r="AD17" s="145">
        <v>13</v>
      </c>
      <c r="AE17" s="145">
        <v>1</v>
      </c>
    </row>
    <row r="18" spans="1:31" ht="15" customHeight="1" x14ac:dyDescent="0.2">
      <c r="A18" s="32" t="s">
        <v>232</v>
      </c>
      <c r="B18" s="137">
        <v>0</v>
      </c>
      <c r="C18" s="137">
        <v>3</v>
      </c>
      <c r="D18" s="137">
        <v>0</v>
      </c>
      <c r="E18" s="137">
        <v>1</v>
      </c>
      <c r="F18" s="137">
        <v>1</v>
      </c>
      <c r="G18" s="137">
        <v>6</v>
      </c>
      <c r="H18" s="137"/>
      <c r="I18" s="137">
        <v>1</v>
      </c>
      <c r="J18" s="137">
        <v>1</v>
      </c>
      <c r="K18" s="137">
        <v>0</v>
      </c>
      <c r="L18" s="142"/>
      <c r="M18" s="137">
        <v>3</v>
      </c>
      <c r="N18" s="137">
        <v>3</v>
      </c>
      <c r="O18" s="137">
        <v>0</v>
      </c>
      <c r="P18" s="142"/>
      <c r="Q18" s="137">
        <v>0</v>
      </c>
      <c r="R18" s="137">
        <v>0</v>
      </c>
      <c r="S18" s="137">
        <v>0</v>
      </c>
      <c r="T18" s="142"/>
      <c r="U18" s="137">
        <v>1</v>
      </c>
      <c r="V18" s="145">
        <v>1</v>
      </c>
      <c r="W18" s="145">
        <v>0</v>
      </c>
      <c r="X18" s="142"/>
      <c r="Y18" s="137">
        <v>1</v>
      </c>
      <c r="Z18" s="137">
        <v>1</v>
      </c>
      <c r="AA18" s="137">
        <v>0</v>
      </c>
      <c r="AB18" s="142"/>
      <c r="AC18" s="137">
        <v>7</v>
      </c>
      <c r="AD18" s="145">
        <v>7</v>
      </c>
      <c r="AE18" s="145">
        <v>0</v>
      </c>
    </row>
    <row r="19" spans="1:31" ht="15" customHeight="1" x14ac:dyDescent="0.2">
      <c r="A19" s="32" t="s">
        <v>233</v>
      </c>
      <c r="B19" s="137">
        <v>11</v>
      </c>
      <c r="C19" s="137">
        <v>22</v>
      </c>
      <c r="D19" s="137">
        <v>2</v>
      </c>
      <c r="E19" s="137">
        <v>7</v>
      </c>
      <c r="F19" s="137">
        <v>55</v>
      </c>
      <c r="G19" s="137">
        <v>39</v>
      </c>
      <c r="H19" s="137"/>
      <c r="I19" s="137">
        <v>996</v>
      </c>
      <c r="J19" s="137">
        <v>505</v>
      </c>
      <c r="K19" s="137">
        <v>491</v>
      </c>
      <c r="L19" s="142"/>
      <c r="M19" s="137">
        <v>30</v>
      </c>
      <c r="N19" s="137">
        <v>25</v>
      </c>
      <c r="O19" s="137">
        <v>5</v>
      </c>
      <c r="P19" s="142"/>
      <c r="Q19" s="137">
        <v>2</v>
      </c>
      <c r="R19" s="137">
        <v>2</v>
      </c>
      <c r="S19" s="137">
        <v>0</v>
      </c>
      <c r="T19" s="142"/>
      <c r="U19" s="137">
        <v>7</v>
      </c>
      <c r="V19" s="145">
        <v>7</v>
      </c>
      <c r="W19" s="145">
        <v>0</v>
      </c>
      <c r="X19" s="142"/>
      <c r="Y19" s="137">
        <v>61</v>
      </c>
      <c r="Z19" s="137">
        <v>53</v>
      </c>
      <c r="AA19" s="137">
        <v>8</v>
      </c>
      <c r="AB19" s="142"/>
      <c r="AC19" s="137">
        <v>46</v>
      </c>
      <c r="AD19" s="145">
        <v>43</v>
      </c>
      <c r="AE19" s="145">
        <v>3</v>
      </c>
    </row>
    <row r="20" spans="1:31" ht="15" customHeight="1" x14ac:dyDescent="0.2">
      <c r="A20" s="32" t="s">
        <v>234</v>
      </c>
      <c r="B20" s="137">
        <v>10</v>
      </c>
      <c r="C20" s="137">
        <v>7</v>
      </c>
      <c r="D20" s="137">
        <v>0</v>
      </c>
      <c r="E20" s="137">
        <v>5</v>
      </c>
      <c r="F20" s="137">
        <v>18</v>
      </c>
      <c r="G20" s="137">
        <v>21</v>
      </c>
      <c r="H20" s="137"/>
      <c r="I20" s="137">
        <v>10</v>
      </c>
      <c r="J20" s="137">
        <v>10</v>
      </c>
      <c r="K20" s="137">
        <v>0</v>
      </c>
      <c r="L20" s="142"/>
      <c r="M20" s="137">
        <v>15</v>
      </c>
      <c r="N20" s="137">
        <v>14</v>
      </c>
      <c r="O20" s="137">
        <v>1</v>
      </c>
      <c r="P20" s="142"/>
      <c r="Q20" s="137">
        <v>0</v>
      </c>
      <c r="R20" s="137">
        <v>0</v>
      </c>
      <c r="S20" s="137">
        <v>0</v>
      </c>
      <c r="T20" s="142"/>
      <c r="U20" s="137">
        <v>8</v>
      </c>
      <c r="V20" s="145">
        <v>5</v>
      </c>
      <c r="W20" s="145">
        <v>3</v>
      </c>
      <c r="X20" s="142"/>
      <c r="Y20" s="137">
        <v>20</v>
      </c>
      <c r="Z20" s="137">
        <v>17</v>
      </c>
      <c r="AA20" s="137">
        <v>3</v>
      </c>
      <c r="AB20" s="142"/>
      <c r="AC20" s="137">
        <v>27</v>
      </c>
      <c r="AD20" s="145">
        <v>25</v>
      </c>
      <c r="AE20" s="145">
        <v>2</v>
      </c>
    </row>
    <row r="21" spans="1:31" ht="15" customHeight="1" x14ac:dyDescent="0.2">
      <c r="A21" s="32" t="s">
        <v>235</v>
      </c>
      <c r="B21" s="137">
        <v>8</v>
      </c>
      <c r="C21" s="137">
        <v>10</v>
      </c>
      <c r="D21" s="137">
        <v>0</v>
      </c>
      <c r="E21" s="137">
        <v>4</v>
      </c>
      <c r="F21" s="137">
        <v>31</v>
      </c>
      <c r="G21" s="137">
        <v>19</v>
      </c>
      <c r="H21" s="137"/>
      <c r="I21" s="137">
        <v>25</v>
      </c>
      <c r="J21" s="137">
        <v>22</v>
      </c>
      <c r="K21" s="137">
        <v>3</v>
      </c>
      <c r="L21" s="142"/>
      <c r="M21" s="137">
        <v>25</v>
      </c>
      <c r="N21" s="137">
        <v>19</v>
      </c>
      <c r="O21" s="137">
        <v>6</v>
      </c>
      <c r="P21" s="142"/>
      <c r="Q21" s="137">
        <v>0</v>
      </c>
      <c r="R21" s="137">
        <v>0</v>
      </c>
      <c r="S21" s="137">
        <v>0</v>
      </c>
      <c r="T21" s="142"/>
      <c r="U21" s="137">
        <v>4</v>
      </c>
      <c r="V21" s="145">
        <v>3</v>
      </c>
      <c r="W21" s="145">
        <v>1</v>
      </c>
      <c r="X21" s="142"/>
      <c r="Y21" s="137">
        <v>35</v>
      </c>
      <c r="Z21" s="137">
        <v>33</v>
      </c>
      <c r="AA21" s="137">
        <v>2</v>
      </c>
      <c r="AB21" s="142"/>
      <c r="AC21" s="137">
        <v>19</v>
      </c>
      <c r="AD21" s="145">
        <v>16</v>
      </c>
      <c r="AE21" s="145">
        <v>3</v>
      </c>
    </row>
    <row r="22" spans="1:31" ht="15" customHeight="1" x14ac:dyDescent="0.2">
      <c r="A22" s="32" t="s">
        <v>236</v>
      </c>
      <c r="B22" s="137">
        <v>2</v>
      </c>
      <c r="C22" s="137">
        <v>6</v>
      </c>
      <c r="D22" s="137">
        <v>0</v>
      </c>
      <c r="E22" s="137">
        <v>1</v>
      </c>
      <c r="F22" s="137">
        <v>9</v>
      </c>
      <c r="G22" s="137">
        <v>6</v>
      </c>
      <c r="H22" s="137"/>
      <c r="I22" s="137">
        <v>7</v>
      </c>
      <c r="J22" s="137">
        <v>4</v>
      </c>
      <c r="K22" s="137">
        <v>3</v>
      </c>
      <c r="L22" s="142"/>
      <c r="M22" s="137">
        <v>12</v>
      </c>
      <c r="N22" s="137">
        <v>12</v>
      </c>
      <c r="O22" s="137">
        <v>0</v>
      </c>
      <c r="P22" s="142"/>
      <c r="Q22" s="137">
        <v>0</v>
      </c>
      <c r="R22" s="137">
        <v>0</v>
      </c>
      <c r="S22" s="137">
        <v>0</v>
      </c>
      <c r="T22" s="142"/>
      <c r="U22" s="137">
        <v>1</v>
      </c>
      <c r="V22" s="145">
        <v>1</v>
      </c>
      <c r="W22" s="145">
        <v>0</v>
      </c>
      <c r="X22" s="142"/>
      <c r="Y22" s="137">
        <v>13</v>
      </c>
      <c r="Z22" s="137">
        <v>10</v>
      </c>
      <c r="AA22" s="137">
        <v>3</v>
      </c>
      <c r="AB22" s="142"/>
      <c r="AC22" s="137">
        <v>6</v>
      </c>
      <c r="AD22" s="145">
        <v>5</v>
      </c>
      <c r="AE22" s="145">
        <v>1</v>
      </c>
    </row>
    <row r="23" spans="1:31" ht="15" customHeight="1" x14ac:dyDescent="0.2">
      <c r="A23" s="32" t="s">
        <v>237</v>
      </c>
      <c r="B23" s="137">
        <v>26</v>
      </c>
      <c r="C23" s="137">
        <v>20</v>
      </c>
      <c r="D23" s="137">
        <v>0</v>
      </c>
      <c r="E23" s="137">
        <v>4</v>
      </c>
      <c r="F23" s="137">
        <v>62</v>
      </c>
      <c r="G23" s="137">
        <v>63</v>
      </c>
      <c r="H23" s="137"/>
      <c r="I23" s="137">
        <v>39</v>
      </c>
      <c r="J23" s="137">
        <v>38</v>
      </c>
      <c r="K23" s="137">
        <v>1</v>
      </c>
      <c r="L23" s="142"/>
      <c r="M23" s="137">
        <v>30</v>
      </c>
      <c r="N23" s="137">
        <v>27</v>
      </c>
      <c r="O23" s="137">
        <v>3</v>
      </c>
      <c r="P23" s="142"/>
      <c r="Q23" s="137">
        <v>0</v>
      </c>
      <c r="R23" s="137">
        <v>0</v>
      </c>
      <c r="S23" s="137">
        <v>0</v>
      </c>
      <c r="T23" s="142"/>
      <c r="U23" s="137">
        <v>4</v>
      </c>
      <c r="V23" s="145">
        <v>4</v>
      </c>
      <c r="W23" s="145">
        <v>0</v>
      </c>
      <c r="X23" s="142"/>
      <c r="Y23" s="137">
        <v>64</v>
      </c>
      <c r="Z23" s="137">
        <v>51</v>
      </c>
      <c r="AA23" s="137">
        <v>13</v>
      </c>
      <c r="AB23" s="142"/>
      <c r="AC23" s="137">
        <v>80</v>
      </c>
      <c r="AD23" s="145">
        <v>68</v>
      </c>
      <c r="AE23" s="145">
        <v>12</v>
      </c>
    </row>
    <row r="24" spans="1:31" ht="15" customHeight="1" x14ac:dyDescent="0.2">
      <c r="A24" s="32" t="s">
        <v>238</v>
      </c>
      <c r="B24" s="137">
        <v>9</v>
      </c>
      <c r="C24" s="137">
        <v>3</v>
      </c>
      <c r="D24" s="137">
        <v>0</v>
      </c>
      <c r="E24" s="137">
        <v>0</v>
      </c>
      <c r="F24" s="137">
        <v>11</v>
      </c>
      <c r="G24" s="137">
        <v>15</v>
      </c>
      <c r="H24" s="137"/>
      <c r="I24" s="137">
        <v>47</v>
      </c>
      <c r="J24" s="137">
        <v>23</v>
      </c>
      <c r="K24" s="137">
        <v>24</v>
      </c>
      <c r="L24" s="142"/>
      <c r="M24" s="137">
        <v>7</v>
      </c>
      <c r="N24" s="137">
        <v>7</v>
      </c>
      <c r="O24" s="137">
        <v>0</v>
      </c>
      <c r="P24" s="142"/>
      <c r="Q24" s="137">
        <v>0</v>
      </c>
      <c r="R24" s="137">
        <v>0</v>
      </c>
      <c r="S24" s="137">
        <v>0</v>
      </c>
      <c r="T24" s="142"/>
      <c r="U24" s="137">
        <v>0</v>
      </c>
      <c r="V24" s="145">
        <v>0</v>
      </c>
      <c r="W24" s="145">
        <v>0</v>
      </c>
      <c r="X24" s="142"/>
      <c r="Y24" s="137">
        <v>11</v>
      </c>
      <c r="Z24" s="137">
        <v>8</v>
      </c>
      <c r="AA24" s="137">
        <v>3</v>
      </c>
      <c r="AB24" s="142"/>
      <c r="AC24" s="137">
        <v>16</v>
      </c>
      <c r="AD24" s="145">
        <v>13</v>
      </c>
      <c r="AE24" s="145">
        <v>3</v>
      </c>
    </row>
    <row r="25" spans="1:31" ht="15" customHeight="1" x14ac:dyDescent="0.2">
      <c r="A25" s="32" t="s">
        <v>239</v>
      </c>
      <c r="B25" s="137">
        <v>7</v>
      </c>
      <c r="C25" s="137">
        <v>9</v>
      </c>
      <c r="D25" s="137">
        <v>0</v>
      </c>
      <c r="E25" s="137">
        <v>3</v>
      </c>
      <c r="F25" s="137">
        <v>27</v>
      </c>
      <c r="G25" s="137">
        <v>29</v>
      </c>
      <c r="H25" s="137"/>
      <c r="I25" s="137">
        <v>15</v>
      </c>
      <c r="J25" s="137">
        <v>13</v>
      </c>
      <c r="K25" s="137">
        <v>2</v>
      </c>
      <c r="L25" s="142"/>
      <c r="M25" s="137">
        <v>20</v>
      </c>
      <c r="N25" s="137">
        <v>17</v>
      </c>
      <c r="O25" s="137">
        <v>3</v>
      </c>
      <c r="P25" s="142"/>
      <c r="Q25" s="137">
        <v>0</v>
      </c>
      <c r="R25" s="137">
        <v>0</v>
      </c>
      <c r="S25" s="137">
        <v>0</v>
      </c>
      <c r="T25" s="142"/>
      <c r="U25" s="137">
        <v>4</v>
      </c>
      <c r="V25" s="145">
        <v>2</v>
      </c>
      <c r="W25" s="145">
        <v>2</v>
      </c>
      <c r="X25" s="142"/>
      <c r="Y25" s="137">
        <v>29</v>
      </c>
      <c r="Z25" s="137">
        <v>25</v>
      </c>
      <c r="AA25" s="137">
        <v>4</v>
      </c>
      <c r="AB25" s="142"/>
      <c r="AC25" s="137">
        <v>30</v>
      </c>
      <c r="AD25" s="145">
        <v>26</v>
      </c>
      <c r="AE25" s="145">
        <v>4</v>
      </c>
    </row>
    <row r="26" spans="1:31" ht="15" customHeight="1" x14ac:dyDescent="0.2">
      <c r="A26" s="32" t="s">
        <v>240</v>
      </c>
      <c r="B26" s="137">
        <v>4</v>
      </c>
      <c r="C26" s="137">
        <v>3</v>
      </c>
      <c r="D26" s="137">
        <v>0</v>
      </c>
      <c r="E26" s="137">
        <v>0</v>
      </c>
      <c r="F26" s="137">
        <v>7</v>
      </c>
      <c r="G26" s="137">
        <v>14</v>
      </c>
      <c r="H26" s="137"/>
      <c r="I26" s="137">
        <v>4</v>
      </c>
      <c r="J26" s="137">
        <v>4</v>
      </c>
      <c r="K26" s="137">
        <v>0</v>
      </c>
      <c r="L26" s="142"/>
      <c r="M26" s="137">
        <v>11</v>
      </c>
      <c r="N26" s="137">
        <v>11</v>
      </c>
      <c r="O26" s="137">
        <v>0</v>
      </c>
      <c r="P26" s="142"/>
      <c r="Q26" s="137">
        <v>0</v>
      </c>
      <c r="R26" s="137">
        <v>0</v>
      </c>
      <c r="S26" s="137">
        <v>0</v>
      </c>
      <c r="T26" s="142"/>
      <c r="U26" s="137">
        <v>0</v>
      </c>
      <c r="V26" s="145">
        <v>0</v>
      </c>
      <c r="W26" s="145">
        <v>0</v>
      </c>
      <c r="X26" s="142"/>
      <c r="Y26" s="137">
        <v>7</v>
      </c>
      <c r="Z26" s="137">
        <v>7</v>
      </c>
      <c r="AA26" s="137">
        <v>0</v>
      </c>
      <c r="AB26" s="142"/>
      <c r="AC26" s="137">
        <v>14</v>
      </c>
      <c r="AD26" s="145">
        <v>14</v>
      </c>
      <c r="AE26" s="145">
        <v>0</v>
      </c>
    </row>
    <row r="27" spans="1:31" ht="15" customHeight="1" x14ac:dyDescent="0.2">
      <c r="A27" s="32" t="s">
        <v>241</v>
      </c>
      <c r="B27" s="137">
        <v>5</v>
      </c>
      <c r="C27" s="137">
        <v>8</v>
      </c>
      <c r="D27" s="137">
        <v>0</v>
      </c>
      <c r="E27" s="137">
        <v>1</v>
      </c>
      <c r="F27" s="137">
        <v>11</v>
      </c>
      <c r="G27" s="137">
        <v>23</v>
      </c>
      <c r="H27" s="137"/>
      <c r="I27" s="137">
        <v>7</v>
      </c>
      <c r="J27" s="137">
        <v>7</v>
      </c>
      <c r="K27" s="137">
        <v>0</v>
      </c>
      <c r="L27" s="142"/>
      <c r="M27" s="137">
        <v>12</v>
      </c>
      <c r="N27" s="137">
        <v>12</v>
      </c>
      <c r="O27" s="137">
        <v>0</v>
      </c>
      <c r="P27" s="142"/>
      <c r="Q27" s="137">
        <v>0</v>
      </c>
      <c r="R27" s="137">
        <v>0</v>
      </c>
      <c r="S27" s="137">
        <v>0</v>
      </c>
      <c r="T27" s="142"/>
      <c r="U27" s="137">
        <v>1</v>
      </c>
      <c r="V27" s="145">
        <v>1</v>
      </c>
      <c r="W27" s="145">
        <v>0</v>
      </c>
      <c r="X27" s="142"/>
      <c r="Y27" s="137">
        <v>11</v>
      </c>
      <c r="Z27" s="137">
        <v>10</v>
      </c>
      <c r="AA27" s="137">
        <v>1</v>
      </c>
      <c r="AB27" s="142"/>
      <c r="AC27" s="137">
        <v>23</v>
      </c>
      <c r="AD27" s="145">
        <v>21</v>
      </c>
      <c r="AE27" s="145">
        <v>2</v>
      </c>
    </row>
    <row r="28" spans="1:31" ht="15" customHeight="1" x14ac:dyDescent="0.2">
      <c r="A28" s="32" t="s">
        <v>242</v>
      </c>
      <c r="B28" s="137">
        <v>4</v>
      </c>
      <c r="C28" s="137">
        <v>2</v>
      </c>
      <c r="D28" s="137">
        <v>0</v>
      </c>
      <c r="E28" s="137">
        <v>1</v>
      </c>
      <c r="F28" s="137">
        <v>4</v>
      </c>
      <c r="G28" s="137">
        <v>6</v>
      </c>
      <c r="H28" s="137"/>
      <c r="I28" s="137">
        <v>15</v>
      </c>
      <c r="J28" s="137">
        <v>7</v>
      </c>
      <c r="K28" s="137">
        <v>8</v>
      </c>
      <c r="L28" s="142"/>
      <c r="M28" s="137">
        <v>5</v>
      </c>
      <c r="N28" s="137">
        <v>5</v>
      </c>
      <c r="O28" s="137">
        <v>0</v>
      </c>
      <c r="P28" s="142"/>
      <c r="Q28" s="137">
        <v>0</v>
      </c>
      <c r="R28" s="137">
        <v>0</v>
      </c>
      <c r="S28" s="137">
        <v>0</v>
      </c>
      <c r="T28" s="142"/>
      <c r="U28" s="137">
        <v>1</v>
      </c>
      <c r="V28" s="145">
        <v>1</v>
      </c>
      <c r="W28" s="145">
        <v>0</v>
      </c>
      <c r="X28" s="142"/>
      <c r="Y28" s="137">
        <v>4</v>
      </c>
      <c r="Z28" s="137">
        <v>4</v>
      </c>
      <c r="AA28" s="137">
        <v>0</v>
      </c>
      <c r="AB28" s="142"/>
      <c r="AC28" s="137">
        <v>6</v>
      </c>
      <c r="AD28" s="145">
        <v>6</v>
      </c>
      <c r="AE28" s="145">
        <v>0</v>
      </c>
    </row>
    <row r="29" spans="1:31" ht="15" customHeight="1" x14ac:dyDescent="0.2">
      <c r="A29" s="32" t="s">
        <v>243</v>
      </c>
      <c r="B29" s="137">
        <v>35</v>
      </c>
      <c r="C29" s="137">
        <v>7</v>
      </c>
      <c r="D29" s="137">
        <v>0</v>
      </c>
      <c r="E29" s="137">
        <v>0</v>
      </c>
      <c r="F29" s="137">
        <v>7</v>
      </c>
      <c r="G29" s="137">
        <v>10</v>
      </c>
      <c r="H29" s="137"/>
      <c r="I29" s="137">
        <v>67</v>
      </c>
      <c r="J29" s="137">
        <v>38</v>
      </c>
      <c r="K29" s="137">
        <v>29</v>
      </c>
      <c r="L29" s="142"/>
      <c r="M29" s="137">
        <v>11</v>
      </c>
      <c r="N29" s="137">
        <v>11</v>
      </c>
      <c r="O29" s="137">
        <v>0</v>
      </c>
      <c r="P29" s="142"/>
      <c r="Q29" s="137">
        <v>0</v>
      </c>
      <c r="R29" s="137">
        <v>0</v>
      </c>
      <c r="S29" s="137">
        <v>0</v>
      </c>
      <c r="T29" s="142"/>
      <c r="U29" s="137">
        <v>0</v>
      </c>
      <c r="V29" s="145">
        <v>0</v>
      </c>
      <c r="W29" s="145">
        <v>0</v>
      </c>
      <c r="X29" s="142"/>
      <c r="Y29" s="137">
        <v>7</v>
      </c>
      <c r="Z29" s="137">
        <v>6</v>
      </c>
      <c r="AA29" s="137">
        <v>1</v>
      </c>
      <c r="AB29" s="142"/>
      <c r="AC29" s="137">
        <v>11</v>
      </c>
      <c r="AD29" s="145">
        <v>10</v>
      </c>
      <c r="AE29" s="145">
        <v>1</v>
      </c>
    </row>
    <row r="30" spans="1:31" ht="15" customHeight="1" x14ac:dyDescent="0.2">
      <c r="A30" s="32" t="s">
        <v>244</v>
      </c>
      <c r="B30" s="137">
        <v>1</v>
      </c>
      <c r="C30" s="137">
        <v>1</v>
      </c>
      <c r="D30" s="137">
        <v>0</v>
      </c>
      <c r="E30" s="137">
        <v>2</v>
      </c>
      <c r="F30" s="137">
        <v>8</v>
      </c>
      <c r="G30" s="137">
        <v>5</v>
      </c>
      <c r="H30" s="137"/>
      <c r="I30" s="137">
        <v>64</v>
      </c>
      <c r="J30" s="137">
        <v>34</v>
      </c>
      <c r="K30" s="137">
        <v>30</v>
      </c>
      <c r="L30" s="142"/>
      <c r="M30" s="137">
        <v>6</v>
      </c>
      <c r="N30" s="137">
        <v>1</v>
      </c>
      <c r="O30" s="137">
        <v>5</v>
      </c>
      <c r="P30" s="142"/>
      <c r="Q30" s="137">
        <v>0</v>
      </c>
      <c r="R30" s="137">
        <v>0</v>
      </c>
      <c r="S30" s="137">
        <v>0</v>
      </c>
      <c r="T30" s="142"/>
      <c r="U30" s="137">
        <v>2</v>
      </c>
      <c r="V30" s="145">
        <v>1</v>
      </c>
      <c r="W30" s="145">
        <v>1</v>
      </c>
      <c r="X30" s="142"/>
      <c r="Y30" s="137">
        <v>8</v>
      </c>
      <c r="Z30" s="137">
        <v>8</v>
      </c>
      <c r="AA30" s="137">
        <v>0</v>
      </c>
      <c r="AB30" s="142"/>
      <c r="AC30" s="137">
        <v>5</v>
      </c>
      <c r="AD30" s="145">
        <v>4</v>
      </c>
      <c r="AE30" s="145">
        <v>1</v>
      </c>
    </row>
    <row r="31" spans="1:31" ht="15" customHeight="1" x14ac:dyDescent="0.2">
      <c r="A31" s="32" t="s">
        <v>245</v>
      </c>
      <c r="B31" s="137">
        <v>6</v>
      </c>
      <c r="C31" s="137">
        <v>14</v>
      </c>
      <c r="D31" s="137">
        <v>5</v>
      </c>
      <c r="E31" s="137">
        <v>5</v>
      </c>
      <c r="F31" s="137">
        <v>11</v>
      </c>
      <c r="G31" s="137">
        <v>7</v>
      </c>
      <c r="H31" s="137"/>
      <c r="I31" s="137">
        <v>12</v>
      </c>
      <c r="J31" s="137">
        <v>12</v>
      </c>
      <c r="K31" s="137">
        <v>0</v>
      </c>
      <c r="L31" s="142"/>
      <c r="M31" s="137">
        <v>14</v>
      </c>
      <c r="N31" s="137">
        <v>14</v>
      </c>
      <c r="O31" s="137">
        <v>0</v>
      </c>
      <c r="P31" s="142"/>
      <c r="Q31" s="137">
        <v>5</v>
      </c>
      <c r="R31" s="137">
        <v>5</v>
      </c>
      <c r="S31" s="137">
        <v>0</v>
      </c>
      <c r="T31" s="142"/>
      <c r="U31" s="137">
        <v>5</v>
      </c>
      <c r="V31" s="145">
        <v>5</v>
      </c>
      <c r="W31" s="145">
        <v>0</v>
      </c>
      <c r="X31" s="142"/>
      <c r="Y31" s="137">
        <v>11</v>
      </c>
      <c r="Z31" s="137">
        <v>10</v>
      </c>
      <c r="AA31" s="137">
        <v>1</v>
      </c>
      <c r="AB31" s="142"/>
      <c r="AC31" s="137">
        <v>7</v>
      </c>
      <c r="AD31" s="145">
        <v>7</v>
      </c>
      <c r="AE31" s="145">
        <v>0</v>
      </c>
    </row>
    <row r="32" spans="1:31" ht="15" customHeight="1" x14ac:dyDescent="0.2">
      <c r="A32" s="32" t="s">
        <v>246</v>
      </c>
      <c r="B32" s="137">
        <v>3</v>
      </c>
      <c r="C32" s="137">
        <v>6</v>
      </c>
      <c r="D32" s="137">
        <v>0</v>
      </c>
      <c r="E32" s="137">
        <v>3</v>
      </c>
      <c r="F32" s="137">
        <v>22</v>
      </c>
      <c r="G32" s="137">
        <v>24</v>
      </c>
      <c r="H32" s="137"/>
      <c r="I32" s="137">
        <v>56</v>
      </c>
      <c r="J32" s="137">
        <v>56</v>
      </c>
      <c r="K32" s="137">
        <v>0</v>
      </c>
      <c r="L32" s="142"/>
      <c r="M32" s="137">
        <v>12</v>
      </c>
      <c r="N32" s="137">
        <v>12</v>
      </c>
      <c r="O32" s="137">
        <v>0</v>
      </c>
      <c r="P32" s="142"/>
      <c r="Q32" s="137">
        <v>0</v>
      </c>
      <c r="R32" s="137">
        <v>0</v>
      </c>
      <c r="S32" s="137">
        <v>0</v>
      </c>
      <c r="T32" s="142"/>
      <c r="U32" s="137">
        <v>3</v>
      </c>
      <c r="V32" s="145">
        <v>3</v>
      </c>
      <c r="W32" s="145">
        <v>0</v>
      </c>
      <c r="X32" s="142"/>
      <c r="Y32" s="137">
        <v>22</v>
      </c>
      <c r="Z32" s="137">
        <v>20</v>
      </c>
      <c r="AA32" s="137">
        <v>2</v>
      </c>
      <c r="AB32" s="142"/>
      <c r="AC32" s="137">
        <v>26</v>
      </c>
      <c r="AD32" s="145">
        <v>23</v>
      </c>
      <c r="AE32" s="145">
        <v>3</v>
      </c>
    </row>
    <row r="33" spans="1:36" ht="15" customHeight="1" x14ac:dyDescent="0.2">
      <c r="A33" s="32" t="s">
        <v>247</v>
      </c>
      <c r="B33" s="137">
        <v>1</v>
      </c>
      <c r="C33" s="137">
        <v>8</v>
      </c>
      <c r="D33" s="137">
        <v>0</v>
      </c>
      <c r="E33" s="137">
        <v>1</v>
      </c>
      <c r="F33" s="137">
        <v>10</v>
      </c>
      <c r="G33" s="137">
        <v>3</v>
      </c>
      <c r="H33" s="137"/>
      <c r="I33" s="137">
        <v>5</v>
      </c>
      <c r="J33" s="137">
        <v>4</v>
      </c>
      <c r="K33" s="137">
        <v>1</v>
      </c>
      <c r="L33" s="142"/>
      <c r="M33" s="137">
        <v>9</v>
      </c>
      <c r="N33" s="137">
        <v>8</v>
      </c>
      <c r="O33" s="137">
        <v>1</v>
      </c>
      <c r="P33" s="142"/>
      <c r="Q33" s="137">
        <v>0</v>
      </c>
      <c r="R33" s="137">
        <v>0</v>
      </c>
      <c r="S33" s="137">
        <v>0</v>
      </c>
      <c r="T33" s="142"/>
      <c r="U33" s="137">
        <v>1</v>
      </c>
      <c r="V33" s="145">
        <v>1</v>
      </c>
      <c r="W33" s="145">
        <v>0</v>
      </c>
      <c r="X33" s="142"/>
      <c r="Y33" s="137">
        <v>10</v>
      </c>
      <c r="Z33" s="137">
        <v>9</v>
      </c>
      <c r="AA33" s="137">
        <v>1</v>
      </c>
      <c r="AB33" s="142"/>
      <c r="AC33" s="137">
        <v>6</v>
      </c>
      <c r="AD33" s="145">
        <v>6</v>
      </c>
      <c r="AE33" s="145">
        <v>0</v>
      </c>
    </row>
    <row r="34" spans="1:36" ht="15" customHeight="1" x14ac:dyDescent="0.2">
      <c r="A34" s="32" t="s">
        <v>248</v>
      </c>
      <c r="B34" s="137">
        <v>2</v>
      </c>
      <c r="C34" s="137">
        <v>6</v>
      </c>
      <c r="D34" s="137">
        <v>0</v>
      </c>
      <c r="E34" s="137">
        <v>1</v>
      </c>
      <c r="F34" s="137">
        <v>13</v>
      </c>
      <c r="G34" s="137">
        <v>6</v>
      </c>
      <c r="H34" s="137"/>
      <c r="I34" s="137">
        <v>11</v>
      </c>
      <c r="J34" s="137">
        <v>7</v>
      </c>
      <c r="K34" s="137">
        <v>4</v>
      </c>
      <c r="L34" s="142"/>
      <c r="M34" s="137">
        <v>5</v>
      </c>
      <c r="N34" s="137">
        <v>5</v>
      </c>
      <c r="O34" s="137">
        <v>0</v>
      </c>
      <c r="P34" s="142"/>
      <c r="Q34" s="137">
        <v>0</v>
      </c>
      <c r="R34" s="137">
        <v>0</v>
      </c>
      <c r="S34" s="137">
        <v>0</v>
      </c>
      <c r="T34" s="142"/>
      <c r="U34" s="137">
        <v>1</v>
      </c>
      <c r="V34" s="145">
        <v>0</v>
      </c>
      <c r="W34" s="145">
        <v>1</v>
      </c>
      <c r="X34" s="142"/>
      <c r="Y34" s="137">
        <v>17</v>
      </c>
      <c r="Z34" s="137">
        <v>15</v>
      </c>
      <c r="AA34" s="137">
        <v>2</v>
      </c>
      <c r="AB34" s="142"/>
      <c r="AC34" s="137">
        <v>7</v>
      </c>
      <c r="AD34" s="145">
        <v>5</v>
      </c>
      <c r="AE34" s="145">
        <v>2</v>
      </c>
    </row>
    <row r="35" spans="1:36" ht="15" customHeight="1" x14ac:dyDescent="0.2">
      <c r="A35" s="32" t="s">
        <v>249</v>
      </c>
      <c r="B35" s="137">
        <v>1</v>
      </c>
      <c r="C35" s="137">
        <v>0</v>
      </c>
      <c r="D35" s="137">
        <v>0</v>
      </c>
      <c r="E35" s="137">
        <v>0</v>
      </c>
      <c r="F35" s="137">
        <v>1</v>
      </c>
      <c r="G35" s="137">
        <v>0</v>
      </c>
      <c r="H35" s="137"/>
      <c r="I35" s="137">
        <v>13</v>
      </c>
      <c r="J35" s="137">
        <v>7</v>
      </c>
      <c r="K35" s="137">
        <v>6</v>
      </c>
      <c r="L35" s="142"/>
      <c r="M35" s="137">
        <v>0</v>
      </c>
      <c r="N35" s="137">
        <v>0</v>
      </c>
      <c r="O35" s="137">
        <v>0</v>
      </c>
      <c r="P35" s="142"/>
      <c r="Q35" s="137">
        <v>0</v>
      </c>
      <c r="R35" s="137">
        <v>0</v>
      </c>
      <c r="S35" s="137">
        <v>0</v>
      </c>
      <c r="T35" s="142"/>
      <c r="U35" s="137">
        <v>0</v>
      </c>
      <c r="V35" s="145">
        <v>0</v>
      </c>
      <c r="W35" s="145">
        <v>0</v>
      </c>
      <c r="X35" s="142"/>
      <c r="Y35" s="137">
        <v>1</v>
      </c>
      <c r="Z35" s="137">
        <v>1</v>
      </c>
      <c r="AA35" s="137">
        <v>0</v>
      </c>
      <c r="AB35" s="142"/>
      <c r="AC35" s="137">
        <v>0</v>
      </c>
      <c r="AD35" s="145">
        <v>0</v>
      </c>
      <c r="AE35" s="145">
        <v>0</v>
      </c>
    </row>
    <row r="36" spans="1:36" ht="15" customHeight="1" x14ac:dyDescent="0.2">
      <c r="A36" s="32" t="s">
        <v>250</v>
      </c>
      <c r="B36" s="137">
        <v>6</v>
      </c>
      <c r="C36" s="137">
        <v>8</v>
      </c>
      <c r="D36" s="137">
        <v>0</v>
      </c>
      <c r="E36" s="137">
        <v>3</v>
      </c>
      <c r="F36" s="137">
        <v>34</v>
      </c>
      <c r="G36" s="137">
        <v>35</v>
      </c>
      <c r="H36" s="137"/>
      <c r="I36" s="137">
        <v>13</v>
      </c>
      <c r="J36" s="137">
        <v>13</v>
      </c>
      <c r="K36" s="137">
        <v>0</v>
      </c>
      <c r="L36" s="142"/>
      <c r="M36" s="137">
        <v>15</v>
      </c>
      <c r="N36" s="137">
        <v>15</v>
      </c>
      <c r="O36" s="137">
        <v>0</v>
      </c>
      <c r="P36" s="142"/>
      <c r="Q36" s="137">
        <v>0</v>
      </c>
      <c r="R36" s="137">
        <v>0</v>
      </c>
      <c r="S36" s="137">
        <v>0</v>
      </c>
      <c r="T36" s="142"/>
      <c r="U36" s="137">
        <v>3</v>
      </c>
      <c r="V36" s="145">
        <v>2</v>
      </c>
      <c r="W36" s="145">
        <v>1</v>
      </c>
      <c r="X36" s="142"/>
      <c r="Y36" s="137">
        <v>36</v>
      </c>
      <c r="Z36" s="137">
        <v>35</v>
      </c>
      <c r="AA36" s="137">
        <v>1</v>
      </c>
      <c r="AB36" s="142"/>
      <c r="AC36" s="137">
        <v>36</v>
      </c>
      <c r="AD36" s="145">
        <v>33</v>
      </c>
      <c r="AE36" s="145">
        <v>3</v>
      </c>
    </row>
    <row r="37" spans="1:36" ht="15" customHeight="1" x14ac:dyDescent="0.2">
      <c r="A37" s="32" t="s">
        <v>251</v>
      </c>
      <c r="B37" s="137">
        <v>6</v>
      </c>
      <c r="C37" s="137">
        <v>11</v>
      </c>
      <c r="D37" s="137">
        <v>0</v>
      </c>
      <c r="E37" s="137">
        <v>4</v>
      </c>
      <c r="F37" s="137">
        <v>19</v>
      </c>
      <c r="G37" s="137">
        <v>13</v>
      </c>
      <c r="H37" s="137"/>
      <c r="I37" s="137">
        <v>52</v>
      </c>
      <c r="J37" s="137">
        <v>27</v>
      </c>
      <c r="K37" s="137">
        <v>25</v>
      </c>
      <c r="L37" s="142"/>
      <c r="M37" s="137">
        <v>22</v>
      </c>
      <c r="N37" s="137">
        <v>19</v>
      </c>
      <c r="O37" s="137">
        <v>3</v>
      </c>
      <c r="P37" s="142"/>
      <c r="Q37" s="137">
        <v>0</v>
      </c>
      <c r="R37" s="137">
        <v>0</v>
      </c>
      <c r="S37" s="137">
        <v>0</v>
      </c>
      <c r="T37" s="142"/>
      <c r="U37" s="137">
        <v>4</v>
      </c>
      <c r="V37" s="145">
        <v>3</v>
      </c>
      <c r="W37" s="145">
        <v>1</v>
      </c>
      <c r="X37" s="142"/>
      <c r="Y37" s="137">
        <v>24</v>
      </c>
      <c r="Z37" s="137">
        <v>17</v>
      </c>
      <c r="AA37" s="137">
        <v>7</v>
      </c>
      <c r="AB37" s="142"/>
      <c r="AC37" s="137">
        <v>14</v>
      </c>
      <c r="AD37" s="145">
        <v>11</v>
      </c>
      <c r="AE37" s="145">
        <v>3</v>
      </c>
    </row>
    <row r="38" spans="1:36" ht="15" customHeight="1" thickBot="1" x14ac:dyDescent="0.25">
      <c r="A38" s="183" t="s">
        <v>252</v>
      </c>
      <c r="B38" s="233">
        <v>1</v>
      </c>
      <c r="C38" s="233">
        <v>1</v>
      </c>
      <c r="D38" s="233">
        <v>0</v>
      </c>
      <c r="E38" s="233">
        <v>0</v>
      </c>
      <c r="F38" s="233">
        <v>4</v>
      </c>
      <c r="G38" s="233">
        <v>1</v>
      </c>
      <c r="H38" s="233"/>
      <c r="I38" s="233">
        <v>2</v>
      </c>
      <c r="J38" s="233">
        <v>2</v>
      </c>
      <c r="K38" s="233">
        <v>0</v>
      </c>
      <c r="L38" s="237"/>
      <c r="M38" s="233">
        <v>1</v>
      </c>
      <c r="N38" s="233">
        <v>1</v>
      </c>
      <c r="O38" s="233">
        <v>0</v>
      </c>
      <c r="P38" s="237"/>
      <c r="Q38" s="233">
        <v>0</v>
      </c>
      <c r="R38" s="233">
        <v>0</v>
      </c>
      <c r="S38" s="233">
        <v>0</v>
      </c>
      <c r="T38" s="237"/>
      <c r="U38" s="233">
        <v>0</v>
      </c>
      <c r="V38" s="238">
        <v>0</v>
      </c>
      <c r="W38" s="238">
        <v>0</v>
      </c>
      <c r="X38" s="237"/>
      <c r="Y38" s="233">
        <v>4</v>
      </c>
      <c r="Z38" s="233">
        <v>4</v>
      </c>
      <c r="AA38" s="233">
        <v>0</v>
      </c>
      <c r="AB38" s="237"/>
      <c r="AC38" s="233">
        <v>1</v>
      </c>
      <c r="AD38" s="238">
        <v>1</v>
      </c>
      <c r="AE38" s="238">
        <v>0</v>
      </c>
    </row>
    <row r="39" spans="1:36" s="44" customFormat="1" ht="15" customHeight="1" x14ac:dyDescent="0.25">
      <c r="A39" s="71" t="s">
        <v>494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3" customFormat="1" ht="15" customHeight="1" x14ac:dyDescent="0.2">
      <c r="A40" s="33" t="s">
        <v>253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X40" s="44"/>
      <c r="Y40" s="44"/>
      <c r="Z40" s="44"/>
      <c r="AA40" s="44"/>
      <c r="AB40" s="44"/>
      <c r="AC40" s="44"/>
    </row>
  </sheetData>
  <mergeCells count="3">
    <mergeCell ref="A7:A9"/>
    <mergeCell ref="B7:G8"/>
    <mergeCell ref="AG2:AG3"/>
  </mergeCells>
  <hyperlinks>
    <hyperlink ref="AG2" location="INDICE!A1" display="INDICE" xr:uid="{3A7B2677-2340-45FD-B5A9-4BD7CA1154D1}"/>
    <hyperlink ref="AG2:AG3" location="'C81'!A1" display="Contenido" xr:uid="{F46FF8CD-B340-493E-A0C8-02D2A5CF9D38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70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F86BE-95CA-4BFA-BB3A-827CA4F9478E}">
  <sheetPr codeName="Hoja97">
    <tabColor rgb="FFF2DAB1"/>
    <pageSetUpPr fitToPage="1"/>
  </sheetPr>
  <dimension ref="A1:AC23"/>
  <sheetViews>
    <sheetView showGridLines="0" zoomScaleNormal="100" zoomScaleSheetLayoutView="100" workbookViewId="0">
      <selection activeCell="T31" sqref="T31"/>
    </sheetView>
  </sheetViews>
  <sheetFormatPr baseColWidth="10" defaultColWidth="11.42578125" defaultRowHeight="15" customHeight="1" x14ac:dyDescent="0.2"/>
  <cols>
    <col min="1" max="1" width="31.140625" style="1" customWidth="1"/>
    <col min="2" max="4" width="6.5703125" style="1" customWidth="1"/>
    <col min="5" max="6" width="6.42578125" style="1" customWidth="1"/>
    <col min="7" max="7" width="2" style="1" customWidth="1"/>
    <col min="8" max="8" width="6.5703125" style="1" customWidth="1"/>
    <col min="9" max="10" width="6.5703125" style="1" bestFit="1" customWidth="1"/>
    <col min="11" max="11" width="1.140625" style="1" customWidth="1"/>
    <col min="12" max="14" width="6.5703125" style="1" customWidth="1"/>
    <col min="15" max="15" width="1.140625" style="1" customWidth="1"/>
    <col min="16" max="16" width="6.5703125" style="1" customWidth="1"/>
    <col min="17" max="18" width="6.5703125" style="2" customWidth="1"/>
    <col min="19" max="19" width="1.140625" style="1" customWidth="1"/>
    <col min="20" max="22" width="6.5703125" style="1" customWidth="1"/>
    <col min="23" max="23" width="1.140625" style="1" customWidth="1"/>
    <col min="24" max="24" width="6.5703125" style="1" customWidth="1"/>
    <col min="25" max="26" width="6.5703125" style="2" customWidth="1"/>
    <col min="27" max="27" width="11.42578125" style="2"/>
    <col min="28" max="16384" width="11.42578125" style="13"/>
  </cols>
  <sheetData>
    <row r="1" spans="1:29" s="60" customFormat="1" ht="15" customHeight="1" x14ac:dyDescent="0.25">
      <c r="A1" s="201" t="s">
        <v>550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59"/>
      <c r="AB1" s="59"/>
      <c r="AC1" s="59"/>
    </row>
    <row r="2" spans="1:29" s="60" customFormat="1" ht="15" customHeight="1" x14ac:dyDescent="0.25">
      <c r="A2" s="239" t="s">
        <v>551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59"/>
      <c r="AB2" s="317" t="s">
        <v>0</v>
      </c>
      <c r="AC2" s="59"/>
    </row>
    <row r="3" spans="1:29" s="60" customFormat="1" ht="15" customHeight="1" x14ac:dyDescent="0.25">
      <c r="A3" s="201" t="s">
        <v>499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59"/>
      <c r="AB3" s="317"/>
      <c r="AC3" s="59"/>
    </row>
    <row r="4" spans="1:29" s="60" customFormat="1" ht="15" customHeight="1" x14ac:dyDescent="0.25">
      <c r="A4" s="201" t="s">
        <v>296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59"/>
      <c r="AB4" s="59"/>
      <c r="AC4" s="59"/>
    </row>
    <row r="5" spans="1:29" s="60" customFormat="1" ht="15" customHeight="1" x14ac:dyDescent="0.25">
      <c r="A5" s="201" t="s">
        <v>194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59"/>
      <c r="AB5" s="59"/>
      <c r="AC5" s="59"/>
    </row>
    <row r="6" spans="1:29" ht="15" customHeight="1" x14ac:dyDescent="0.2">
      <c r="A6" s="201" t="s">
        <v>552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</row>
    <row r="7" spans="1:29" ht="18" customHeight="1" x14ac:dyDescent="0.2">
      <c r="A7" s="311" t="s">
        <v>196</v>
      </c>
      <c r="B7" s="324" t="s">
        <v>500</v>
      </c>
      <c r="C7" s="326"/>
      <c r="D7" s="326"/>
      <c r="E7" s="326"/>
      <c r="F7" s="326"/>
      <c r="G7" s="97"/>
      <c r="H7" s="236" t="s">
        <v>501</v>
      </c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</row>
    <row r="8" spans="1:29" ht="18" customHeight="1" x14ac:dyDescent="0.2">
      <c r="A8" s="311"/>
      <c r="B8" s="327"/>
      <c r="C8" s="327"/>
      <c r="D8" s="327"/>
      <c r="E8" s="327"/>
      <c r="F8" s="327"/>
      <c r="G8" s="102"/>
      <c r="H8" s="236">
        <v>2018</v>
      </c>
      <c r="I8" s="236"/>
      <c r="J8" s="236"/>
      <c r="K8" s="103"/>
      <c r="L8" s="236">
        <v>2020</v>
      </c>
      <c r="M8" s="236"/>
      <c r="N8" s="236"/>
      <c r="O8" s="103"/>
      <c r="P8" s="236">
        <v>2021</v>
      </c>
      <c r="Q8" s="236"/>
      <c r="R8" s="236"/>
      <c r="S8" s="103"/>
      <c r="T8" s="236">
        <v>2022</v>
      </c>
      <c r="U8" s="236"/>
      <c r="V8" s="236"/>
      <c r="W8" s="103"/>
      <c r="X8" s="236">
        <v>2023</v>
      </c>
      <c r="Y8" s="236"/>
      <c r="Z8" s="236"/>
    </row>
    <row r="9" spans="1:29" ht="27" customHeight="1" x14ac:dyDescent="0.2">
      <c r="A9" s="311"/>
      <c r="B9" s="82">
        <v>2018</v>
      </c>
      <c r="C9" s="82">
        <v>2020</v>
      </c>
      <c r="D9" s="82">
        <v>2021</v>
      </c>
      <c r="E9" s="82">
        <v>2022</v>
      </c>
      <c r="F9" s="82">
        <v>2023</v>
      </c>
      <c r="G9" s="82"/>
      <c r="H9" s="104" t="s">
        <v>35</v>
      </c>
      <c r="I9" s="105" t="s">
        <v>502</v>
      </c>
      <c r="J9" s="105" t="s">
        <v>503</v>
      </c>
      <c r="K9" s="106"/>
      <c r="L9" s="104" t="s">
        <v>35</v>
      </c>
      <c r="M9" s="105" t="s">
        <v>502</v>
      </c>
      <c r="N9" s="105" t="s">
        <v>503</v>
      </c>
      <c r="O9" s="106"/>
      <c r="P9" s="104" t="s">
        <v>35</v>
      </c>
      <c r="Q9" s="105" t="s">
        <v>502</v>
      </c>
      <c r="R9" s="105" t="s">
        <v>503</v>
      </c>
      <c r="S9" s="106"/>
      <c r="T9" s="104" t="s">
        <v>35</v>
      </c>
      <c r="U9" s="105" t="s">
        <v>502</v>
      </c>
      <c r="V9" s="105" t="s">
        <v>503</v>
      </c>
      <c r="W9" s="106"/>
      <c r="X9" s="104" t="s">
        <v>35</v>
      </c>
      <c r="Y9" s="105" t="s">
        <v>502</v>
      </c>
      <c r="Z9" s="105" t="s">
        <v>503</v>
      </c>
    </row>
    <row r="10" spans="1:29" ht="7.5" customHeight="1" x14ac:dyDescent="0.2">
      <c r="A10" s="67"/>
      <c r="B10" s="68"/>
      <c r="C10" s="69"/>
      <c r="D10" s="69"/>
      <c r="E10" s="69"/>
      <c r="F10" s="69"/>
      <c r="G10" s="69"/>
      <c r="H10" s="69"/>
      <c r="I10" s="69"/>
      <c r="J10" s="68"/>
      <c r="K10" s="69"/>
      <c r="L10" s="2"/>
      <c r="M10" s="13"/>
      <c r="N10" s="13"/>
      <c r="O10" s="69"/>
      <c r="P10" s="13"/>
      <c r="Q10" s="13"/>
      <c r="R10" s="13"/>
      <c r="S10" s="69"/>
      <c r="T10" s="2"/>
      <c r="U10" s="13"/>
      <c r="V10" s="13"/>
      <c r="W10" s="69"/>
      <c r="X10" s="13"/>
      <c r="Y10" s="13"/>
      <c r="Z10" s="13"/>
      <c r="AA10" s="13"/>
    </row>
    <row r="11" spans="1:29" ht="15" customHeight="1" x14ac:dyDescent="0.2">
      <c r="A11" s="19" t="s">
        <v>310</v>
      </c>
      <c r="B11" s="141">
        <f>SUM(B12:B20)</f>
        <v>180</v>
      </c>
      <c r="C11" s="141">
        <f>SUM(C12:C20)</f>
        <v>16</v>
      </c>
      <c r="D11" s="141">
        <f>SUM(D12:D20)</f>
        <v>38</v>
      </c>
      <c r="E11" s="141">
        <f t="shared" ref="E11:F11" si="0">SUM(E12:E20)</f>
        <v>125</v>
      </c>
      <c r="F11" s="141">
        <f t="shared" si="0"/>
        <v>129</v>
      </c>
      <c r="G11" s="141"/>
      <c r="H11" s="141">
        <f>SUM(H12:H20)</f>
        <v>2114</v>
      </c>
      <c r="I11" s="141">
        <f>SUM(I12:I20)</f>
        <v>1043</v>
      </c>
      <c r="J11" s="141">
        <f>SUM(J12:J20)</f>
        <v>1071</v>
      </c>
      <c r="K11" s="142"/>
      <c r="L11" s="141">
        <f>SUM(L12:L20)</f>
        <v>18</v>
      </c>
      <c r="M11" s="141">
        <f>SUM(M12:M20)</f>
        <v>11</v>
      </c>
      <c r="N11" s="141">
        <f>SUM(N12:N20)</f>
        <v>7</v>
      </c>
      <c r="O11" s="142"/>
      <c r="P11" s="141">
        <f>SUM(P12:P20)</f>
        <v>46</v>
      </c>
      <c r="Q11" s="141">
        <f>SUM(Q12:Q20)</f>
        <v>31</v>
      </c>
      <c r="R11" s="141">
        <f>SUM(R12:R20)</f>
        <v>15</v>
      </c>
      <c r="S11" s="142"/>
      <c r="T11" s="141">
        <f>SUM(T12:T20)</f>
        <v>162</v>
      </c>
      <c r="U11" s="141">
        <f>SUM(U12:U20)</f>
        <v>104</v>
      </c>
      <c r="V11" s="141">
        <f>SUM(V12:V20)</f>
        <v>58</v>
      </c>
      <c r="W11" s="142"/>
      <c r="X11" s="141">
        <f>SUM(X12:X20)</f>
        <v>185</v>
      </c>
      <c r="Y11" s="141">
        <f>SUM(Y12:Y20)</f>
        <v>110</v>
      </c>
      <c r="Z11" s="141">
        <f>SUM(Z12:Z20)</f>
        <v>75</v>
      </c>
    </row>
    <row r="12" spans="1:29" ht="15" customHeight="1" x14ac:dyDescent="0.2">
      <c r="A12" s="187" t="s">
        <v>200</v>
      </c>
      <c r="B12" s="137">
        <v>12</v>
      </c>
      <c r="C12" s="137">
        <v>0</v>
      </c>
      <c r="D12" s="137">
        <v>0</v>
      </c>
      <c r="E12" s="137">
        <v>2</v>
      </c>
      <c r="F12" s="137">
        <v>0</v>
      </c>
      <c r="G12" s="137"/>
      <c r="H12" s="137">
        <v>50</v>
      </c>
      <c r="I12" s="137">
        <v>22</v>
      </c>
      <c r="J12" s="137">
        <v>28</v>
      </c>
      <c r="K12" s="142"/>
      <c r="L12" s="137">
        <v>0</v>
      </c>
      <c r="M12" s="137">
        <v>0</v>
      </c>
      <c r="N12" s="137">
        <v>0</v>
      </c>
      <c r="O12" s="142"/>
      <c r="P12" s="137">
        <v>0</v>
      </c>
      <c r="Q12" s="137">
        <v>0</v>
      </c>
      <c r="R12" s="137">
        <v>0</v>
      </c>
      <c r="S12" s="142"/>
      <c r="T12" s="137">
        <v>5</v>
      </c>
      <c r="U12" s="137">
        <v>0</v>
      </c>
      <c r="V12" s="137">
        <v>5</v>
      </c>
      <c r="W12" s="142"/>
      <c r="X12" s="137">
        <v>0</v>
      </c>
      <c r="Y12" s="137">
        <v>0</v>
      </c>
      <c r="Z12" s="137">
        <v>0</v>
      </c>
    </row>
    <row r="13" spans="1:29" ht="15" customHeight="1" x14ac:dyDescent="0.2">
      <c r="A13" s="187" t="s">
        <v>311</v>
      </c>
      <c r="B13" s="137">
        <v>117</v>
      </c>
      <c r="C13" s="137">
        <v>1</v>
      </c>
      <c r="D13" s="137">
        <v>9</v>
      </c>
      <c r="E13" s="137">
        <v>33</v>
      </c>
      <c r="F13" s="137">
        <v>36</v>
      </c>
      <c r="G13" s="137"/>
      <c r="H13" s="137">
        <v>497</v>
      </c>
      <c r="I13" s="137">
        <v>246</v>
      </c>
      <c r="J13" s="137">
        <v>251</v>
      </c>
      <c r="K13" s="142"/>
      <c r="L13" s="137">
        <v>1</v>
      </c>
      <c r="M13" s="137">
        <v>1</v>
      </c>
      <c r="N13" s="137">
        <v>0</v>
      </c>
      <c r="O13" s="142"/>
      <c r="P13" s="137">
        <v>14</v>
      </c>
      <c r="Q13" s="137">
        <v>12</v>
      </c>
      <c r="R13" s="137">
        <v>2</v>
      </c>
      <c r="S13" s="142"/>
      <c r="T13" s="137">
        <v>41</v>
      </c>
      <c r="U13" s="137">
        <v>27</v>
      </c>
      <c r="V13" s="137">
        <v>14</v>
      </c>
      <c r="W13" s="142"/>
      <c r="X13" s="137">
        <v>60</v>
      </c>
      <c r="Y13" s="137">
        <v>45</v>
      </c>
      <c r="Z13" s="137">
        <v>15</v>
      </c>
    </row>
    <row r="14" spans="1:29" ht="15" customHeight="1" x14ac:dyDescent="0.2">
      <c r="A14" s="187" t="s">
        <v>202</v>
      </c>
      <c r="B14" s="137">
        <v>0</v>
      </c>
      <c r="C14" s="137">
        <v>0</v>
      </c>
      <c r="D14" s="137">
        <v>0</v>
      </c>
      <c r="E14" s="137">
        <v>0</v>
      </c>
      <c r="F14" s="137">
        <v>0</v>
      </c>
      <c r="G14" s="137"/>
      <c r="H14" s="137">
        <v>0</v>
      </c>
      <c r="I14" s="137">
        <v>0</v>
      </c>
      <c r="J14" s="137">
        <v>0</v>
      </c>
      <c r="K14" s="142"/>
      <c r="L14" s="137">
        <v>0</v>
      </c>
      <c r="M14" s="137">
        <v>0</v>
      </c>
      <c r="N14" s="137">
        <v>0</v>
      </c>
      <c r="O14" s="142"/>
      <c r="P14" s="137">
        <v>0</v>
      </c>
      <c r="Q14" s="137">
        <v>0</v>
      </c>
      <c r="R14" s="137">
        <v>0</v>
      </c>
      <c r="S14" s="142"/>
      <c r="T14" s="137">
        <v>0</v>
      </c>
      <c r="U14" s="137">
        <v>0</v>
      </c>
      <c r="V14" s="137">
        <v>0</v>
      </c>
      <c r="W14" s="142"/>
      <c r="X14" s="137">
        <v>0</v>
      </c>
      <c r="Y14" s="137">
        <v>0</v>
      </c>
      <c r="Z14" s="137">
        <v>0</v>
      </c>
    </row>
    <row r="15" spans="1:29" ht="15" customHeight="1" x14ac:dyDescent="0.2">
      <c r="A15" s="187" t="s">
        <v>312</v>
      </c>
      <c r="B15" s="137">
        <v>46</v>
      </c>
      <c r="C15" s="137">
        <v>13</v>
      </c>
      <c r="D15" s="137">
        <v>29</v>
      </c>
      <c r="E15" s="137">
        <v>84</v>
      </c>
      <c r="F15" s="137">
        <v>93</v>
      </c>
      <c r="G15" s="137"/>
      <c r="H15" s="137">
        <v>1554</v>
      </c>
      <c r="I15" s="137">
        <v>771</v>
      </c>
      <c r="J15" s="137">
        <v>783</v>
      </c>
      <c r="K15" s="142"/>
      <c r="L15" s="137">
        <v>14</v>
      </c>
      <c r="M15" s="137">
        <v>9</v>
      </c>
      <c r="N15" s="137">
        <v>5</v>
      </c>
      <c r="O15" s="142"/>
      <c r="P15" s="137">
        <v>32</v>
      </c>
      <c r="Q15" s="137">
        <v>19</v>
      </c>
      <c r="R15" s="137">
        <v>13</v>
      </c>
      <c r="S15" s="142"/>
      <c r="T15" s="137">
        <v>110</v>
      </c>
      <c r="U15" s="137">
        <v>72</v>
      </c>
      <c r="V15" s="137">
        <v>38</v>
      </c>
      <c r="W15" s="142"/>
      <c r="X15" s="137">
        <v>125</v>
      </c>
      <c r="Y15" s="137">
        <v>65</v>
      </c>
      <c r="Z15" s="137">
        <v>60</v>
      </c>
    </row>
    <row r="16" spans="1:29" ht="15" customHeight="1" x14ac:dyDescent="0.2">
      <c r="A16" s="187" t="s">
        <v>262</v>
      </c>
      <c r="B16" s="137">
        <v>2</v>
      </c>
      <c r="C16" s="137">
        <v>0</v>
      </c>
      <c r="D16" s="137">
        <v>0</v>
      </c>
      <c r="E16" s="137">
        <v>0</v>
      </c>
      <c r="F16" s="137">
        <v>0</v>
      </c>
      <c r="G16" s="137"/>
      <c r="H16" s="137">
        <v>7</v>
      </c>
      <c r="I16" s="137">
        <v>3</v>
      </c>
      <c r="J16" s="137">
        <v>4</v>
      </c>
      <c r="K16" s="142"/>
      <c r="L16" s="137">
        <v>0</v>
      </c>
      <c r="M16" s="137">
        <v>0</v>
      </c>
      <c r="N16" s="137">
        <v>0</v>
      </c>
      <c r="O16" s="142"/>
      <c r="P16" s="137">
        <v>0</v>
      </c>
      <c r="Q16" s="137">
        <v>0</v>
      </c>
      <c r="R16" s="137">
        <v>0</v>
      </c>
      <c r="S16" s="142"/>
      <c r="T16" s="137">
        <v>0</v>
      </c>
      <c r="U16" s="137">
        <v>0</v>
      </c>
      <c r="V16" s="137">
        <v>0</v>
      </c>
      <c r="W16" s="142"/>
      <c r="X16" s="137">
        <v>0</v>
      </c>
      <c r="Y16" s="137">
        <v>0</v>
      </c>
      <c r="Z16" s="137">
        <v>0</v>
      </c>
    </row>
    <row r="17" spans="1:29" ht="15" customHeight="1" x14ac:dyDescent="0.2">
      <c r="A17" s="187" t="s">
        <v>205</v>
      </c>
      <c r="B17" s="137">
        <v>0</v>
      </c>
      <c r="C17" s="137">
        <v>1</v>
      </c>
      <c r="D17" s="137">
        <v>0</v>
      </c>
      <c r="E17" s="137">
        <v>2</v>
      </c>
      <c r="F17" s="137">
        <v>0</v>
      </c>
      <c r="G17" s="137"/>
      <c r="H17" s="137">
        <v>1</v>
      </c>
      <c r="I17" s="137">
        <v>1</v>
      </c>
      <c r="J17" s="137">
        <v>0</v>
      </c>
      <c r="K17" s="142"/>
      <c r="L17" s="137">
        <v>2</v>
      </c>
      <c r="M17" s="137">
        <v>0</v>
      </c>
      <c r="N17" s="137">
        <v>2</v>
      </c>
      <c r="O17" s="142"/>
      <c r="P17" s="137">
        <v>0</v>
      </c>
      <c r="Q17" s="137">
        <v>0</v>
      </c>
      <c r="R17" s="137">
        <v>0</v>
      </c>
      <c r="S17" s="142"/>
      <c r="T17" s="137">
        <v>2</v>
      </c>
      <c r="U17" s="137">
        <v>2</v>
      </c>
      <c r="V17" s="137">
        <v>0</v>
      </c>
      <c r="W17" s="142"/>
      <c r="X17" s="137">
        <v>0</v>
      </c>
      <c r="Y17" s="137">
        <v>0</v>
      </c>
      <c r="Z17" s="137">
        <v>0</v>
      </c>
    </row>
    <row r="18" spans="1:29" ht="15" customHeight="1" x14ac:dyDescent="0.2">
      <c r="A18" s="187" t="s">
        <v>206</v>
      </c>
      <c r="B18" s="137">
        <v>1</v>
      </c>
      <c r="C18" s="137">
        <v>1</v>
      </c>
      <c r="D18" s="137">
        <v>0</v>
      </c>
      <c r="E18" s="137">
        <v>4</v>
      </c>
      <c r="F18" s="137">
        <v>0</v>
      </c>
      <c r="G18" s="137"/>
      <c r="H18" s="137">
        <v>4</v>
      </c>
      <c r="I18" s="137">
        <v>0</v>
      </c>
      <c r="J18" s="137">
        <v>4</v>
      </c>
      <c r="K18" s="142"/>
      <c r="L18" s="137">
        <v>1</v>
      </c>
      <c r="M18" s="137">
        <v>1</v>
      </c>
      <c r="N18" s="137">
        <v>0</v>
      </c>
      <c r="O18" s="142"/>
      <c r="P18" s="137">
        <v>0</v>
      </c>
      <c r="Q18" s="137">
        <v>0</v>
      </c>
      <c r="R18" s="137">
        <v>0</v>
      </c>
      <c r="S18" s="142"/>
      <c r="T18" s="137">
        <v>4</v>
      </c>
      <c r="U18" s="137">
        <v>3</v>
      </c>
      <c r="V18" s="137">
        <v>1</v>
      </c>
      <c r="W18" s="142"/>
      <c r="X18" s="137">
        <v>0</v>
      </c>
      <c r="Y18" s="137">
        <v>0</v>
      </c>
      <c r="Z18" s="137">
        <v>0</v>
      </c>
    </row>
    <row r="19" spans="1:29" ht="15" customHeight="1" x14ac:dyDescent="0.2">
      <c r="A19" s="187" t="s">
        <v>313</v>
      </c>
      <c r="B19" s="137">
        <v>0</v>
      </c>
      <c r="C19" s="137">
        <v>0</v>
      </c>
      <c r="D19" s="137">
        <v>0</v>
      </c>
      <c r="E19" s="137">
        <v>0</v>
      </c>
      <c r="F19" s="137">
        <v>0</v>
      </c>
      <c r="G19" s="137"/>
      <c r="H19" s="137">
        <v>0</v>
      </c>
      <c r="I19" s="137">
        <v>0</v>
      </c>
      <c r="J19" s="137">
        <v>0</v>
      </c>
      <c r="K19" s="142"/>
      <c r="L19" s="137">
        <v>0</v>
      </c>
      <c r="M19" s="137">
        <v>0</v>
      </c>
      <c r="N19" s="137">
        <v>0</v>
      </c>
      <c r="O19" s="142"/>
      <c r="P19" s="137">
        <v>0</v>
      </c>
      <c r="Q19" s="137">
        <v>0</v>
      </c>
      <c r="R19" s="137">
        <v>0</v>
      </c>
      <c r="S19" s="142"/>
      <c r="T19" s="137">
        <v>0</v>
      </c>
      <c r="U19" s="137">
        <v>0</v>
      </c>
      <c r="V19" s="137">
        <v>0</v>
      </c>
      <c r="W19" s="142"/>
      <c r="X19" s="137">
        <v>0</v>
      </c>
      <c r="Y19" s="137">
        <v>0</v>
      </c>
      <c r="Z19" s="137">
        <v>0</v>
      </c>
    </row>
    <row r="20" spans="1:29" s="2" customFormat="1" ht="15" customHeight="1" thickBot="1" x14ac:dyDescent="0.25">
      <c r="A20" s="188" t="s">
        <v>211</v>
      </c>
      <c r="B20" s="233">
        <v>2</v>
      </c>
      <c r="C20" s="233">
        <v>0</v>
      </c>
      <c r="D20" s="233">
        <v>0</v>
      </c>
      <c r="E20" s="233">
        <v>0</v>
      </c>
      <c r="F20" s="233">
        <v>0</v>
      </c>
      <c r="G20" s="233"/>
      <c r="H20" s="233">
        <v>1</v>
      </c>
      <c r="I20" s="233">
        <v>0</v>
      </c>
      <c r="J20" s="233">
        <v>1</v>
      </c>
      <c r="K20" s="237"/>
      <c r="L20" s="233">
        <v>0</v>
      </c>
      <c r="M20" s="233">
        <v>0</v>
      </c>
      <c r="N20" s="233">
        <v>0</v>
      </c>
      <c r="O20" s="237"/>
      <c r="P20" s="233">
        <v>0</v>
      </c>
      <c r="Q20" s="233">
        <v>0</v>
      </c>
      <c r="R20" s="233">
        <v>0</v>
      </c>
      <c r="S20" s="237"/>
      <c r="T20" s="233">
        <v>0</v>
      </c>
      <c r="U20" s="233">
        <v>0</v>
      </c>
      <c r="V20" s="233">
        <v>0</v>
      </c>
      <c r="W20" s="237"/>
      <c r="X20" s="233">
        <v>0</v>
      </c>
      <c r="Y20" s="233">
        <v>0</v>
      </c>
      <c r="Z20" s="233">
        <v>0</v>
      </c>
      <c r="AB20" s="13"/>
      <c r="AC20" s="13"/>
    </row>
    <row r="21" spans="1:29" s="2" customFormat="1" ht="15" customHeight="1" x14ac:dyDescent="0.2">
      <c r="A21" s="44" t="s">
        <v>314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B21" s="13"/>
      <c r="AC21" s="13"/>
    </row>
    <row r="22" spans="1:29" s="2" customFormat="1" ht="15" customHeight="1" x14ac:dyDescent="0.2">
      <c r="A22" s="44" t="s">
        <v>315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B22" s="13"/>
      <c r="AC22" s="13"/>
    </row>
    <row r="23" spans="1:29" s="2" customFormat="1" ht="15" customHeight="1" x14ac:dyDescent="0.2">
      <c r="A23" s="44" t="s">
        <v>253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B23" s="13"/>
      <c r="AC23" s="13"/>
    </row>
  </sheetData>
  <mergeCells count="3">
    <mergeCell ref="A7:A9"/>
    <mergeCell ref="B7:F8"/>
    <mergeCell ref="AB2:AB3"/>
  </mergeCells>
  <hyperlinks>
    <hyperlink ref="AB2" location="INDICE!A1" display="INDICE" xr:uid="{FDD4CA9D-5D7C-4B2B-88FA-2E1C66885D55}"/>
    <hyperlink ref="AB2:AB3" location="Contenido!A1" display="Contenido" xr:uid="{9CA6D2C9-0B48-4C38-AD06-BA6B0DD51171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77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74745-6E50-40AC-8D88-4BBA930F84EA}">
  <sheetPr codeName="Hoja98">
    <tabColor rgb="FFF2DAB1"/>
    <pageSetUpPr fitToPage="1"/>
  </sheetPr>
  <dimension ref="A1:AE40"/>
  <sheetViews>
    <sheetView showGridLines="0" zoomScaleNormal="100" zoomScaleSheetLayoutView="100" workbookViewId="0">
      <selection activeCell="AB2" sqref="AB2:AB3"/>
    </sheetView>
  </sheetViews>
  <sheetFormatPr baseColWidth="10" defaultColWidth="11.42578125" defaultRowHeight="15" customHeight="1" x14ac:dyDescent="0.2"/>
  <cols>
    <col min="1" max="1" width="19.28515625" style="1" customWidth="1"/>
    <col min="2" max="6" width="6.5703125" style="1" customWidth="1"/>
    <col min="7" max="7" width="2" style="1" customWidth="1"/>
    <col min="8" max="10" width="6.5703125" style="1" customWidth="1"/>
    <col min="11" max="11" width="1.140625" style="1" customWidth="1"/>
    <col min="12" max="14" width="6.5703125" style="1" customWidth="1"/>
    <col min="15" max="15" width="1.140625" style="1" customWidth="1"/>
    <col min="16" max="16" width="6.5703125" style="1" customWidth="1"/>
    <col min="17" max="18" width="6.5703125" style="2" customWidth="1"/>
    <col min="19" max="19" width="1.140625" style="1" customWidth="1"/>
    <col min="20" max="22" width="6.5703125" style="1" customWidth="1"/>
    <col min="23" max="23" width="1.140625" style="1" customWidth="1"/>
    <col min="24" max="24" width="6.5703125" style="1" customWidth="1"/>
    <col min="25" max="26" width="6.5703125" style="2" customWidth="1"/>
    <col min="27" max="27" width="11.42578125" style="2"/>
    <col min="28" max="16384" width="11.42578125" style="13"/>
  </cols>
  <sheetData>
    <row r="1" spans="1:31" s="60" customFormat="1" ht="15" customHeight="1" x14ac:dyDescent="0.25">
      <c r="A1" s="201" t="s">
        <v>553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59"/>
      <c r="AB1" s="59"/>
      <c r="AC1" s="59"/>
    </row>
    <row r="2" spans="1:31" s="60" customFormat="1" ht="15" customHeight="1" x14ac:dyDescent="0.25">
      <c r="A2" s="239" t="s">
        <v>551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59"/>
      <c r="AB2" s="317" t="s">
        <v>0</v>
      </c>
      <c r="AC2" s="59"/>
    </row>
    <row r="3" spans="1:31" s="60" customFormat="1" ht="15" customHeight="1" x14ac:dyDescent="0.25">
      <c r="A3" s="201" t="s">
        <v>499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59"/>
      <c r="AB3" s="317"/>
      <c r="AC3" s="59"/>
    </row>
    <row r="4" spans="1:31" s="60" customFormat="1" ht="15" customHeight="1" x14ac:dyDescent="0.25">
      <c r="A4" s="201" t="s">
        <v>305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59"/>
      <c r="AB4" s="59"/>
      <c r="AC4" s="59"/>
    </row>
    <row r="5" spans="1:31" s="60" customFormat="1" ht="15" customHeight="1" x14ac:dyDescent="0.25">
      <c r="A5" s="201" t="s">
        <v>194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59"/>
      <c r="AB5" s="59"/>
      <c r="AC5" s="59"/>
    </row>
    <row r="6" spans="1:31" s="60" customFormat="1" ht="15" customHeight="1" x14ac:dyDescent="0.25">
      <c r="A6" s="201" t="s">
        <v>552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</row>
    <row r="7" spans="1:31" ht="18" customHeight="1" x14ac:dyDescent="0.2">
      <c r="A7" s="311" t="s">
        <v>225</v>
      </c>
      <c r="B7" s="324" t="s">
        <v>500</v>
      </c>
      <c r="C7" s="326"/>
      <c r="D7" s="326"/>
      <c r="E7" s="326"/>
      <c r="F7" s="326"/>
      <c r="G7" s="97"/>
      <c r="H7" s="236" t="s">
        <v>501</v>
      </c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</row>
    <row r="8" spans="1:31" ht="18" customHeight="1" x14ac:dyDescent="0.2">
      <c r="A8" s="311"/>
      <c r="B8" s="327"/>
      <c r="C8" s="327"/>
      <c r="D8" s="327"/>
      <c r="E8" s="327"/>
      <c r="F8" s="327"/>
      <c r="G8" s="102"/>
      <c r="H8" s="236">
        <v>2018</v>
      </c>
      <c r="I8" s="236"/>
      <c r="J8" s="236"/>
      <c r="K8" s="103"/>
      <c r="L8" s="236">
        <v>2020</v>
      </c>
      <c r="M8" s="236"/>
      <c r="N8" s="236"/>
      <c r="O8" s="103"/>
      <c r="P8" s="236">
        <v>2021</v>
      </c>
      <c r="Q8" s="236"/>
      <c r="R8" s="236"/>
      <c r="S8" s="103"/>
      <c r="T8" s="236">
        <v>2022</v>
      </c>
      <c r="U8" s="236"/>
      <c r="V8" s="236"/>
      <c r="W8" s="103"/>
      <c r="X8" s="236">
        <v>2023</v>
      </c>
      <c r="Y8" s="236"/>
      <c r="Z8" s="236"/>
    </row>
    <row r="9" spans="1:31" ht="27" customHeight="1" x14ac:dyDescent="0.2">
      <c r="A9" s="311"/>
      <c r="B9" s="82">
        <v>2018</v>
      </c>
      <c r="C9" s="82">
        <v>2020</v>
      </c>
      <c r="D9" s="82">
        <v>2021</v>
      </c>
      <c r="E9" s="82">
        <v>2022</v>
      </c>
      <c r="F9" s="82">
        <v>2023</v>
      </c>
      <c r="G9" s="82"/>
      <c r="H9" s="104" t="s">
        <v>35</v>
      </c>
      <c r="I9" s="105" t="s">
        <v>502</v>
      </c>
      <c r="J9" s="105" t="s">
        <v>503</v>
      </c>
      <c r="K9" s="106"/>
      <c r="L9" s="104" t="s">
        <v>35</v>
      </c>
      <c r="M9" s="105" t="s">
        <v>502</v>
      </c>
      <c r="N9" s="105" t="s">
        <v>503</v>
      </c>
      <c r="O9" s="106"/>
      <c r="P9" s="104" t="s">
        <v>35</v>
      </c>
      <c r="Q9" s="105" t="s">
        <v>502</v>
      </c>
      <c r="R9" s="105" t="s">
        <v>503</v>
      </c>
      <c r="S9" s="106"/>
      <c r="T9" s="104" t="s">
        <v>35</v>
      </c>
      <c r="U9" s="105" t="s">
        <v>502</v>
      </c>
      <c r="V9" s="105" t="s">
        <v>503</v>
      </c>
      <c r="W9" s="106"/>
      <c r="X9" s="104" t="s">
        <v>35</v>
      </c>
      <c r="Y9" s="105" t="s">
        <v>502</v>
      </c>
      <c r="Z9" s="105" t="s">
        <v>503</v>
      </c>
    </row>
    <row r="10" spans="1:31" ht="7.5" customHeight="1" x14ac:dyDescent="0.2">
      <c r="A10" s="67"/>
      <c r="B10" s="68"/>
      <c r="C10" s="69"/>
      <c r="D10" s="69"/>
      <c r="E10" s="69"/>
      <c r="F10" s="69"/>
      <c r="G10" s="69"/>
      <c r="H10" s="69"/>
      <c r="I10" s="69"/>
      <c r="J10" s="68"/>
      <c r="K10" s="69"/>
      <c r="L10" s="2"/>
      <c r="M10" s="13"/>
      <c r="N10" s="13"/>
      <c r="O10" s="69"/>
      <c r="P10" s="13"/>
      <c r="Q10" s="13"/>
      <c r="R10" s="13"/>
      <c r="S10" s="69"/>
      <c r="T10" s="2"/>
      <c r="U10" s="13"/>
      <c r="V10" s="13"/>
      <c r="W10" s="69"/>
      <c r="X10" s="13"/>
      <c r="Y10" s="13"/>
      <c r="Z10" s="13"/>
      <c r="AA10" s="69"/>
      <c r="AB10" s="2"/>
      <c r="AE10" s="69"/>
    </row>
    <row r="11" spans="1:31" ht="15" customHeight="1" x14ac:dyDescent="0.2">
      <c r="A11" s="19" t="s">
        <v>310</v>
      </c>
      <c r="B11" s="141">
        <f>SUM(B12:B38)</f>
        <v>180</v>
      </c>
      <c r="C11" s="141">
        <f>SUM(C12:C38)</f>
        <v>16</v>
      </c>
      <c r="D11" s="141">
        <f>SUM(D12:D38)</f>
        <v>38</v>
      </c>
      <c r="E11" s="141">
        <f>SUM(E12:E38)</f>
        <v>125</v>
      </c>
      <c r="F11" s="141">
        <f>SUM(F12:F38)</f>
        <v>129</v>
      </c>
      <c r="G11" s="141"/>
      <c r="H11" s="141">
        <f>SUM(H12:H38)</f>
        <v>2114</v>
      </c>
      <c r="I11" s="141">
        <f t="shared" ref="I11:J11" si="0">SUM(I12:I38)</f>
        <v>1043</v>
      </c>
      <c r="J11" s="141">
        <f t="shared" si="0"/>
        <v>1071</v>
      </c>
      <c r="K11" s="142"/>
      <c r="L11" s="141">
        <f>SUM(L12:L38)</f>
        <v>18</v>
      </c>
      <c r="M11" s="141">
        <f t="shared" ref="M11:N11" si="1">SUM(M12:M38)</f>
        <v>11</v>
      </c>
      <c r="N11" s="141">
        <f t="shared" si="1"/>
        <v>7</v>
      </c>
      <c r="O11" s="142"/>
      <c r="P11" s="141">
        <f>SUM(P12:P38)</f>
        <v>46</v>
      </c>
      <c r="Q11" s="141">
        <f t="shared" ref="Q11:R11" si="2">SUM(Q12:Q38)</f>
        <v>31</v>
      </c>
      <c r="R11" s="141">
        <f t="shared" si="2"/>
        <v>15</v>
      </c>
      <c r="S11" s="142"/>
      <c r="T11" s="141">
        <f>SUM(T12:T38)</f>
        <v>162</v>
      </c>
      <c r="U11" s="141">
        <f t="shared" ref="U11:V11" si="3">SUM(U12:U38)</f>
        <v>104</v>
      </c>
      <c r="V11" s="141">
        <f t="shared" si="3"/>
        <v>58</v>
      </c>
      <c r="W11" s="142"/>
      <c r="X11" s="141">
        <f>SUM(X12:X38)</f>
        <v>185</v>
      </c>
      <c r="Y11" s="141">
        <f t="shared" ref="Y11:Z11" si="4">SUM(Y12:Y38)</f>
        <v>110</v>
      </c>
      <c r="Z11" s="141">
        <f t="shared" si="4"/>
        <v>75</v>
      </c>
    </row>
    <row r="12" spans="1:31" ht="15" customHeight="1" x14ac:dyDescent="0.2">
      <c r="A12" s="32" t="s">
        <v>226</v>
      </c>
      <c r="B12" s="137">
        <v>2</v>
      </c>
      <c r="C12" s="137">
        <v>1</v>
      </c>
      <c r="D12" s="137">
        <v>1</v>
      </c>
      <c r="E12" s="137">
        <v>8</v>
      </c>
      <c r="F12" s="137">
        <v>9</v>
      </c>
      <c r="G12" s="137"/>
      <c r="H12" s="137">
        <v>8</v>
      </c>
      <c r="I12" s="137">
        <v>2</v>
      </c>
      <c r="J12" s="137">
        <v>6</v>
      </c>
      <c r="K12" s="142"/>
      <c r="L12" s="137">
        <v>1</v>
      </c>
      <c r="M12" s="137">
        <v>1</v>
      </c>
      <c r="N12" s="137">
        <v>0</v>
      </c>
      <c r="O12" s="142"/>
      <c r="P12" s="116">
        <v>2</v>
      </c>
      <c r="Q12" s="145">
        <v>2</v>
      </c>
      <c r="R12" s="145">
        <v>0</v>
      </c>
      <c r="S12" s="142"/>
      <c r="T12" s="137">
        <v>11</v>
      </c>
      <c r="U12" s="137">
        <v>9</v>
      </c>
      <c r="V12" s="137">
        <v>2</v>
      </c>
      <c r="W12" s="142"/>
      <c r="X12" s="116">
        <v>11</v>
      </c>
      <c r="Y12" s="145">
        <v>6</v>
      </c>
      <c r="Z12" s="145">
        <v>5</v>
      </c>
    </row>
    <row r="13" spans="1:31" ht="15" customHeight="1" x14ac:dyDescent="0.2">
      <c r="A13" s="32" t="s">
        <v>227</v>
      </c>
      <c r="B13" s="137">
        <v>8</v>
      </c>
      <c r="C13" s="137">
        <v>0</v>
      </c>
      <c r="D13" s="137">
        <v>24</v>
      </c>
      <c r="E13" s="137">
        <v>7</v>
      </c>
      <c r="F13" s="137">
        <v>15</v>
      </c>
      <c r="G13" s="137"/>
      <c r="H13" s="137">
        <v>16</v>
      </c>
      <c r="I13" s="137">
        <v>13</v>
      </c>
      <c r="J13" s="137">
        <v>3</v>
      </c>
      <c r="K13" s="142"/>
      <c r="L13" s="137">
        <v>0</v>
      </c>
      <c r="M13" s="137">
        <v>0</v>
      </c>
      <c r="N13" s="137">
        <v>0</v>
      </c>
      <c r="O13" s="142"/>
      <c r="P13" s="116">
        <v>24</v>
      </c>
      <c r="Q13" s="145">
        <v>16</v>
      </c>
      <c r="R13" s="145">
        <v>8</v>
      </c>
      <c r="S13" s="142"/>
      <c r="T13" s="137">
        <v>7</v>
      </c>
      <c r="U13" s="137">
        <v>6</v>
      </c>
      <c r="V13" s="137">
        <v>1</v>
      </c>
      <c r="W13" s="142"/>
      <c r="X13" s="116">
        <v>16</v>
      </c>
      <c r="Y13" s="145">
        <v>10</v>
      </c>
      <c r="Z13" s="145">
        <v>6</v>
      </c>
    </row>
    <row r="14" spans="1:31" ht="15" customHeight="1" x14ac:dyDescent="0.2">
      <c r="A14" s="32" t="s">
        <v>228</v>
      </c>
      <c r="B14" s="137">
        <v>8</v>
      </c>
      <c r="C14" s="137">
        <v>1</v>
      </c>
      <c r="D14" s="137">
        <v>2</v>
      </c>
      <c r="E14" s="137">
        <v>13</v>
      </c>
      <c r="F14" s="137">
        <v>9</v>
      </c>
      <c r="G14" s="137"/>
      <c r="H14" s="137">
        <v>454</v>
      </c>
      <c r="I14" s="137">
        <v>227</v>
      </c>
      <c r="J14" s="137">
        <v>227</v>
      </c>
      <c r="K14" s="142"/>
      <c r="L14" s="137">
        <v>1</v>
      </c>
      <c r="M14" s="137">
        <v>1</v>
      </c>
      <c r="N14" s="137">
        <v>0</v>
      </c>
      <c r="O14" s="142"/>
      <c r="P14" s="116">
        <v>2</v>
      </c>
      <c r="Q14" s="145">
        <v>2</v>
      </c>
      <c r="R14" s="145">
        <v>0</v>
      </c>
      <c r="S14" s="142"/>
      <c r="T14" s="137">
        <v>28</v>
      </c>
      <c r="U14" s="137">
        <v>12</v>
      </c>
      <c r="V14" s="137">
        <v>16</v>
      </c>
      <c r="W14" s="142"/>
      <c r="X14" s="116">
        <v>9</v>
      </c>
      <c r="Y14" s="145">
        <v>2</v>
      </c>
      <c r="Z14" s="145">
        <v>7</v>
      </c>
    </row>
    <row r="15" spans="1:31" ht="15" customHeight="1" x14ac:dyDescent="0.2">
      <c r="A15" s="32" t="s">
        <v>229</v>
      </c>
      <c r="B15" s="137">
        <v>0</v>
      </c>
      <c r="C15" s="137">
        <v>1</v>
      </c>
      <c r="D15" s="137">
        <v>0</v>
      </c>
      <c r="E15" s="137">
        <v>6</v>
      </c>
      <c r="F15" s="137">
        <v>10</v>
      </c>
      <c r="G15" s="137"/>
      <c r="H15" s="137">
        <v>6</v>
      </c>
      <c r="I15" s="137">
        <v>5</v>
      </c>
      <c r="J15" s="137">
        <v>1</v>
      </c>
      <c r="K15" s="142"/>
      <c r="L15" s="137">
        <v>1</v>
      </c>
      <c r="M15" s="137">
        <v>1</v>
      </c>
      <c r="N15" s="137">
        <v>0</v>
      </c>
      <c r="O15" s="142"/>
      <c r="P15" s="116">
        <v>0</v>
      </c>
      <c r="Q15" s="145">
        <v>0</v>
      </c>
      <c r="R15" s="145">
        <v>0</v>
      </c>
      <c r="S15" s="142"/>
      <c r="T15" s="137">
        <v>13</v>
      </c>
      <c r="U15" s="137">
        <v>9</v>
      </c>
      <c r="V15" s="137">
        <v>4</v>
      </c>
      <c r="W15" s="142"/>
      <c r="X15" s="116">
        <v>13</v>
      </c>
      <c r="Y15" s="145">
        <v>10</v>
      </c>
      <c r="Z15" s="145">
        <v>3</v>
      </c>
    </row>
    <row r="16" spans="1:31" ht="15" customHeight="1" x14ac:dyDescent="0.2">
      <c r="A16" s="32" t="s">
        <v>230</v>
      </c>
      <c r="B16" s="137">
        <v>0</v>
      </c>
      <c r="C16" s="137">
        <v>0</v>
      </c>
      <c r="D16" s="137">
        <v>0</v>
      </c>
      <c r="E16" s="137">
        <v>1</v>
      </c>
      <c r="F16" s="137">
        <v>0</v>
      </c>
      <c r="G16" s="137"/>
      <c r="H16" s="137">
        <v>0</v>
      </c>
      <c r="I16" s="137">
        <v>0</v>
      </c>
      <c r="J16" s="137">
        <v>0</v>
      </c>
      <c r="K16" s="142"/>
      <c r="L16" s="137">
        <v>0</v>
      </c>
      <c r="M16" s="137">
        <v>0</v>
      </c>
      <c r="N16" s="137">
        <v>0</v>
      </c>
      <c r="O16" s="142"/>
      <c r="P16" s="116">
        <v>0</v>
      </c>
      <c r="Q16" s="145">
        <v>0</v>
      </c>
      <c r="R16" s="145">
        <v>0</v>
      </c>
      <c r="S16" s="142"/>
      <c r="T16" s="137">
        <v>1</v>
      </c>
      <c r="U16" s="137">
        <v>0</v>
      </c>
      <c r="V16" s="137">
        <v>1</v>
      </c>
      <c r="W16" s="142"/>
      <c r="X16" s="116">
        <v>0</v>
      </c>
      <c r="Y16" s="145">
        <v>0</v>
      </c>
      <c r="Z16" s="145">
        <v>0</v>
      </c>
    </row>
    <row r="17" spans="1:26" ht="15" customHeight="1" x14ac:dyDescent="0.2">
      <c r="A17" s="32" t="s">
        <v>231</v>
      </c>
      <c r="B17" s="137">
        <v>7</v>
      </c>
      <c r="C17" s="137">
        <v>4</v>
      </c>
      <c r="D17" s="137">
        <v>1</v>
      </c>
      <c r="E17" s="137">
        <v>2</v>
      </c>
      <c r="F17" s="137">
        <v>3</v>
      </c>
      <c r="G17" s="137"/>
      <c r="H17" s="137">
        <v>17</v>
      </c>
      <c r="I17" s="137">
        <v>8</v>
      </c>
      <c r="J17" s="137">
        <v>9</v>
      </c>
      <c r="K17" s="142"/>
      <c r="L17" s="137">
        <v>4</v>
      </c>
      <c r="M17" s="137">
        <v>4</v>
      </c>
      <c r="N17" s="137">
        <v>0</v>
      </c>
      <c r="O17" s="142"/>
      <c r="P17" s="116">
        <v>2</v>
      </c>
      <c r="Q17" s="145">
        <v>0</v>
      </c>
      <c r="R17" s="145">
        <v>2</v>
      </c>
      <c r="S17" s="142"/>
      <c r="T17" s="137">
        <v>2</v>
      </c>
      <c r="U17" s="137">
        <v>1</v>
      </c>
      <c r="V17" s="137">
        <v>1</v>
      </c>
      <c r="W17" s="142"/>
      <c r="X17" s="116">
        <v>7</v>
      </c>
      <c r="Y17" s="145">
        <v>5</v>
      </c>
      <c r="Z17" s="145">
        <v>2</v>
      </c>
    </row>
    <row r="18" spans="1:26" ht="15" customHeight="1" x14ac:dyDescent="0.2">
      <c r="A18" s="32" t="s">
        <v>232</v>
      </c>
      <c r="B18" s="137">
        <v>0</v>
      </c>
      <c r="C18" s="137">
        <v>0</v>
      </c>
      <c r="D18" s="137">
        <v>0</v>
      </c>
      <c r="E18" s="137">
        <v>4</v>
      </c>
      <c r="F18" s="137">
        <v>2</v>
      </c>
      <c r="G18" s="137"/>
      <c r="H18" s="137">
        <v>2</v>
      </c>
      <c r="I18" s="137">
        <v>0</v>
      </c>
      <c r="J18" s="137">
        <v>2</v>
      </c>
      <c r="K18" s="142"/>
      <c r="L18" s="137">
        <v>0</v>
      </c>
      <c r="M18" s="137">
        <v>0</v>
      </c>
      <c r="N18" s="137">
        <v>0</v>
      </c>
      <c r="O18" s="142"/>
      <c r="P18" s="116">
        <v>0</v>
      </c>
      <c r="Q18" s="145">
        <v>0</v>
      </c>
      <c r="R18" s="145">
        <v>0</v>
      </c>
      <c r="S18" s="142"/>
      <c r="T18" s="137">
        <v>6</v>
      </c>
      <c r="U18" s="137">
        <v>5</v>
      </c>
      <c r="V18" s="137">
        <v>1</v>
      </c>
      <c r="W18" s="142"/>
      <c r="X18" s="116">
        <v>3</v>
      </c>
      <c r="Y18" s="145">
        <v>1</v>
      </c>
      <c r="Z18" s="145">
        <v>2</v>
      </c>
    </row>
    <row r="19" spans="1:26" ht="15" customHeight="1" x14ac:dyDescent="0.2">
      <c r="A19" s="32" t="s">
        <v>233</v>
      </c>
      <c r="B19" s="137">
        <v>15</v>
      </c>
      <c r="C19" s="137">
        <v>3</v>
      </c>
      <c r="D19" s="137">
        <v>2</v>
      </c>
      <c r="E19" s="137">
        <v>11</v>
      </c>
      <c r="F19" s="137">
        <v>10</v>
      </c>
      <c r="G19" s="137"/>
      <c r="H19" s="137">
        <v>1022</v>
      </c>
      <c r="I19" s="137">
        <v>512</v>
      </c>
      <c r="J19" s="137">
        <v>510</v>
      </c>
      <c r="K19" s="142"/>
      <c r="L19" s="137">
        <v>4</v>
      </c>
      <c r="M19" s="137">
        <v>1</v>
      </c>
      <c r="N19" s="137">
        <v>3</v>
      </c>
      <c r="O19" s="142"/>
      <c r="P19" s="116">
        <v>2</v>
      </c>
      <c r="Q19" s="145">
        <v>1</v>
      </c>
      <c r="R19" s="145">
        <v>1</v>
      </c>
      <c r="S19" s="142"/>
      <c r="T19" s="137">
        <v>11</v>
      </c>
      <c r="U19" s="137">
        <v>6</v>
      </c>
      <c r="V19" s="137">
        <v>5</v>
      </c>
      <c r="W19" s="142"/>
      <c r="X19" s="116">
        <v>10</v>
      </c>
      <c r="Y19" s="145">
        <v>6</v>
      </c>
      <c r="Z19" s="145">
        <v>4</v>
      </c>
    </row>
    <row r="20" spans="1:26" ht="15" customHeight="1" x14ac:dyDescent="0.2">
      <c r="A20" s="32" t="s">
        <v>234</v>
      </c>
      <c r="B20" s="137">
        <v>15</v>
      </c>
      <c r="C20" s="137">
        <v>0</v>
      </c>
      <c r="D20" s="137">
        <v>1</v>
      </c>
      <c r="E20" s="137">
        <v>7</v>
      </c>
      <c r="F20" s="137">
        <v>6</v>
      </c>
      <c r="G20" s="137"/>
      <c r="H20" s="137">
        <v>26</v>
      </c>
      <c r="I20" s="137">
        <v>10</v>
      </c>
      <c r="J20" s="137">
        <v>16</v>
      </c>
      <c r="K20" s="142"/>
      <c r="L20" s="137">
        <v>0</v>
      </c>
      <c r="M20" s="137">
        <v>0</v>
      </c>
      <c r="N20" s="137">
        <v>0</v>
      </c>
      <c r="O20" s="142"/>
      <c r="P20" s="116">
        <v>2</v>
      </c>
      <c r="Q20" s="145">
        <v>0</v>
      </c>
      <c r="R20" s="145">
        <v>2</v>
      </c>
      <c r="S20" s="142"/>
      <c r="T20" s="137">
        <v>10</v>
      </c>
      <c r="U20" s="137">
        <v>3</v>
      </c>
      <c r="V20" s="137">
        <v>7</v>
      </c>
      <c r="W20" s="142"/>
      <c r="X20" s="116">
        <v>9</v>
      </c>
      <c r="Y20" s="145">
        <v>5</v>
      </c>
      <c r="Z20" s="145">
        <v>4</v>
      </c>
    </row>
    <row r="21" spans="1:26" ht="15" customHeight="1" x14ac:dyDescent="0.2">
      <c r="A21" s="32" t="s">
        <v>235</v>
      </c>
      <c r="B21" s="137">
        <v>89</v>
      </c>
      <c r="C21" s="137">
        <v>2</v>
      </c>
      <c r="D21" s="137">
        <v>0</v>
      </c>
      <c r="E21" s="137">
        <v>5</v>
      </c>
      <c r="F21" s="137">
        <v>9</v>
      </c>
      <c r="G21" s="137"/>
      <c r="H21" s="137">
        <v>90</v>
      </c>
      <c r="I21" s="137">
        <v>39</v>
      </c>
      <c r="J21" s="137">
        <v>51</v>
      </c>
      <c r="K21" s="142"/>
      <c r="L21" s="137">
        <v>3</v>
      </c>
      <c r="M21" s="137">
        <v>2</v>
      </c>
      <c r="N21" s="137">
        <v>1</v>
      </c>
      <c r="O21" s="142"/>
      <c r="P21" s="116">
        <v>0</v>
      </c>
      <c r="Q21" s="145">
        <v>0</v>
      </c>
      <c r="R21" s="145">
        <v>0</v>
      </c>
      <c r="S21" s="142"/>
      <c r="T21" s="137">
        <v>5</v>
      </c>
      <c r="U21" s="137">
        <v>4</v>
      </c>
      <c r="V21" s="137">
        <v>1</v>
      </c>
      <c r="W21" s="142"/>
      <c r="X21" s="116">
        <v>14</v>
      </c>
      <c r="Y21" s="145">
        <v>7</v>
      </c>
      <c r="Z21" s="145">
        <v>7</v>
      </c>
    </row>
    <row r="22" spans="1:26" ht="15" customHeight="1" x14ac:dyDescent="0.2">
      <c r="A22" s="32" t="s">
        <v>236</v>
      </c>
      <c r="B22" s="137">
        <v>0</v>
      </c>
      <c r="C22" s="137">
        <v>1</v>
      </c>
      <c r="D22" s="137">
        <v>0</v>
      </c>
      <c r="E22" s="137">
        <v>0</v>
      </c>
      <c r="F22" s="137">
        <v>2</v>
      </c>
      <c r="G22" s="137"/>
      <c r="H22" s="137">
        <v>12</v>
      </c>
      <c r="I22" s="137">
        <v>4</v>
      </c>
      <c r="J22" s="137">
        <v>8</v>
      </c>
      <c r="K22" s="142"/>
      <c r="L22" s="137">
        <v>1</v>
      </c>
      <c r="M22" s="137">
        <v>0</v>
      </c>
      <c r="N22" s="137">
        <v>1</v>
      </c>
      <c r="O22" s="142"/>
      <c r="P22" s="116">
        <v>0</v>
      </c>
      <c r="Q22" s="145">
        <v>0</v>
      </c>
      <c r="R22" s="145">
        <v>0</v>
      </c>
      <c r="S22" s="142"/>
      <c r="T22" s="137">
        <v>0</v>
      </c>
      <c r="U22" s="137">
        <v>0</v>
      </c>
      <c r="V22" s="137">
        <v>0</v>
      </c>
      <c r="W22" s="142"/>
      <c r="X22" s="116">
        <v>2</v>
      </c>
      <c r="Y22" s="145">
        <v>0</v>
      </c>
      <c r="Z22" s="145">
        <v>2</v>
      </c>
    </row>
    <row r="23" spans="1:26" ht="15" customHeight="1" x14ac:dyDescent="0.2">
      <c r="A23" s="32" t="s">
        <v>237</v>
      </c>
      <c r="B23" s="137">
        <v>4</v>
      </c>
      <c r="C23" s="137">
        <v>0</v>
      </c>
      <c r="D23" s="137">
        <v>1</v>
      </c>
      <c r="E23" s="137">
        <v>8</v>
      </c>
      <c r="F23" s="137">
        <v>8</v>
      </c>
      <c r="G23" s="137"/>
      <c r="H23" s="137">
        <v>5</v>
      </c>
      <c r="I23" s="137">
        <v>4</v>
      </c>
      <c r="J23" s="137">
        <v>1</v>
      </c>
      <c r="K23" s="142"/>
      <c r="L23" s="137">
        <v>0</v>
      </c>
      <c r="M23" s="137">
        <v>0</v>
      </c>
      <c r="N23" s="137">
        <v>0</v>
      </c>
      <c r="O23" s="142"/>
      <c r="P23" s="116">
        <v>2</v>
      </c>
      <c r="Q23" s="145">
        <v>2</v>
      </c>
      <c r="R23" s="145">
        <v>0</v>
      </c>
      <c r="S23" s="142"/>
      <c r="T23" s="137">
        <v>8</v>
      </c>
      <c r="U23" s="137">
        <v>6</v>
      </c>
      <c r="V23" s="137">
        <v>2</v>
      </c>
      <c r="W23" s="142"/>
      <c r="X23" s="116">
        <v>25</v>
      </c>
      <c r="Y23" s="145">
        <v>19</v>
      </c>
      <c r="Z23" s="145">
        <v>6</v>
      </c>
    </row>
    <row r="24" spans="1:26" ht="15" customHeight="1" x14ac:dyDescent="0.2">
      <c r="A24" s="32" t="s">
        <v>238</v>
      </c>
      <c r="B24" s="137">
        <v>0</v>
      </c>
      <c r="C24" s="137">
        <v>0</v>
      </c>
      <c r="D24" s="137">
        <v>0</v>
      </c>
      <c r="E24" s="137">
        <v>1</v>
      </c>
      <c r="F24" s="137">
        <v>3</v>
      </c>
      <c r="G24" s="137"/>
      <c r="H24" s="137">
        <v>40</v>
      </c>
      <c r="I24" s="137">
        <v>18</v>
      </c>
      <c r="J24" s="137">
        <v>22</v>
      </c>
      <c r="K24" s="142"/>
      <c r="L24" s="137">
        <v>0</v>
      </c>
      <c r="M24" s="137">
        <v>0</v>
      </c>
      <c r="N24" s="137">
        <v>0</v>
      </c>
      <c r="O24" s="142"/>
      <c r="P24" s="116">
        <v>0</v>
      </c>
      <c r="Q24" s="145">
        <v>0</v>
      </c>
      <c r="R24" s="145">
        <v>0</v>
      </c>
      <c r="S24" s="142"/>
      <c r="T24" s="137">
        <v>1</v>
      </c>
      <c r="U24" s="137">
        <v>1</v>
      </c>
      <c r="V24" s="137">
        <v>0</v>
      </c>
      <c r="W24" s="142"/>
      <c r="X24" s="116">
        <v>3</v>
      </c>
      <c r="Y24" s="145">
        <v>0</v>
      </c>
      <c r="Z24" s="145">
        <v>3</v>
      </c>
    </row>
    <row r="25" spans="1:26" ht="15" customHeight="1" x14ac:dyDescent="0.2">
      <c r="A25" s="32" t="s">
        <v>239</v>
      </c>
      <c r="B25" s="137">
        <v>5</v>
      </c>
      <c r="C25" s="137">
        <v>0</v>
      </c>
      <c r="D25" s="137">
        <v>0</v>
      </c>
      <c r="E25" s="137">
        <v>14</v>
      </c>
      <c r="F25" s="137">
        <v>26</v>
      </c>
      <c r="G25" s="137"/>
      <c r="H25" s="137">
        <v>9</v>
      </c>
      <c r="I25" s="137">
        <v>4</v>
      </c>
      <c r="J25" s="137">
        <v>5</v>
      </c>
      <c r="K25" s="142"/>
      <c r="L25" s="137">
        <v>0</v>
      </c>
      <c r="M25" s="137">
        <v>0</v>
      </c>
      <c r="N25" s="137">
        <v>0</v>
      </c>
      <c r="O25" s="142"/>
      <c r="P25" s="116">
        <v>0</v>
      </c>
      <c r="Q25" s="145">
        <v>0</v>
      </c>
      <c r="R25" s="145">
        <v>0</v>
      </c>
      <c r="S25" s="142"/>
      <c r="T25" s="137">
        <v>16</v>
      </c>
      <c r="U25" s="137">
        <v>15</v>
      </c>
      <c r="V25" s="137">
        <v>1</v>
      </c>
      <c r="W25" s="142"/>
      <c r="X25" s="116">
        <v>40</v>
      </c>
      <c r="Y25" s="145">
        <v>24</v>
      </c>
      <c r="Z25" s="145">
        <v>16</v>
      </c>
    </row>
    <row r="26" spans="1:26" ht="15" customHeight="1" x14ac:dyDescent="0.2">
      <c r="A26" s="32" t="s">
        <v>240</v>
      </c>
      <c r="B26" s="137">
        <v>1</v>
      </c>
      <c r="C26" s="137">
        <v>0</v>
      </c>
      <c r="D26" s="137">
        <v>0</v>
      </c>
      <c r="E26" s="137">
        <v>2</v>
      </c>
      <c r="F26" s="137">
        <v>1</v>
      </c>
      <c r="G26" s="137"/>
      <c r="H26" s="137">
        <v>0</v>
      </c>
      <c r="I26" s="137">
        <v>0</v>
      </c>
      <c r="J26" s="137">
        <v>0</v>
      </c>
      <c r="K26" s="142"/>
      <c r="L26" s="137">
        <v>0</v>
      </c>
      <c r="M26" s="137">
        <v>0</v>
      </c>
      <c r="N26" s="137">
        <v>0</v>
      </c>
      <c r="O26" s="142"/>
      <c r="P26" s="116">
        <v>0</v>
      </c>
      <c r="Q26" s="145">
        <v>0</v>
      </c>
      <c r="R26" s="145">
        <v>0</v>
      </c>
      <c r="S26" s="142"/>
      <c r="T26" s="137">
        <v>2</v>
      </c>
      <c r="U26" s="137">
        <v>0</v>
      </c>
      <c r="V26" s="137">
        <v>2</v>
      </c>
      <c r="W26" s="142"/>
      <c r="X26" s="116">
        <v>1</v>
      </c>
      <c r="Y26" s="145">
        <v>1</v>
      </c>
      <c r="Z26" s="145">
        <v>0</v>
      </c>
    </row>
    <row r="27" spans="1:26" ht="15" customHeight="1" x14ac:dyDescent="0.2">
      <c r="A27" s="32" t="s">
        <v>241</v>
      </c>
      <c r="B27" s="137">
        <v>1</v>
      </c>
      <c r="C27" s="137">
        <v>0</v>
      </c>
      <c r="D27" s="137">
        <v>1</v>
      </c>
      <c r="E27" s="137">
        <v>2</v>
      </c>
      <c r="F27" s="137">
        <v>2</v>
      </c>
      <c r="G27" s="137"/>
      <c r="H27" s="137">
        <v>8</v>
      </c>
      <c r="I27" s="137">
        <v>1</v>
      </c>
      <c r="J27" s="137">
        <v>7</v>
      </c>
      <c r="K27" s="142"/>
      <c r="L27" s="137">
        <v>0</v>
      </c>
      <c r="M27" s="137">
        <v>0</v>
      </c>
      <c r="N27" s="137">
        <v>0</v>
      </c>
      <c r="O27" s="142"/>
      <c r="P27" s="116">
        <v>1</v>
      </c>
      <c r="Q27" s="145">
        <v>1</v>
      </c>
      <c r="R27" s="145">
        <v>0</v>
      </c>
      <c r="S27" s="142"/>
      <c r="T27" s="137">
        <v>2</v>
      </c>
      <c r="U27" s="137">
        <v>0</v>
      </c>
      <c r="V27" s="137">
        <v>2</v>
      </c>
      <c r="W27" s="142"/>
      <c r="X27" s="116">
        <v>3</v>
      </c>
      <c r="Y27" s="145">
        <v>3</v>
      </c>
      <c r="Z27" s="145">
        <v>0</v>
      </c>
    </row>
    <row r="28" spans="1:26" ht="15" customHeight="1" x14ac:dyDescent="0.2">
      <c r="A28" s="32" t="s">
        <v>242</v>
      </c>
      <c r="B28" s="137">
        <v>2</v>
      </c>
      <c r="C28" s="137">
        <v>0</v>
      </c>
      <c r="D28" s="137">
        <v>2</v>
      </c>
      <c r="E28" s="137">
        <v>2</v>
      </c>
      <c r="F28" s="137">
        <v>0</v>
      </c>
      <c r="G28" s="137"/>
      <c r="H28" s="137">
        <v>35</v>
      </c>
      <c r="I28" s="137">
        <v>16</v>
      </c>
      <c r="J28" s="137">
        <v>19</v>
      </c>
      <c r="K28" s="142"/>
      <c r="L28" s="137">
        <v>0</v>
      </c>
      <c r="M28" s="137">
        <v>0</v>
      </c>
      <c r="N28" s="137">
        <v>0</v>
      </c>
      <c r="O28" s="142"/>
      <c r="P28" s="116">
        <v>4</v>
      </c>
      <c r="Q28" s="145">
        <v>4</v>
      </c>
      <c r="R28" s="145">
        <v>0</v>
      </c>
      <c r="S28" s="142"/>
      <c r="T28" s="137">
        <v>3</v>
      </c>
      <c r="U28" s="137">
        <v>2</v>
      </c>
      <c r="V28" s="137">
        <v>1</v>
      </c>
      <c r="W28" s="142"/>
      <c r="X28" s="116">
        <v>0</v>
      </c>
      <c r="Y28" s="145">
        <v>0</v>
      </c>
      <c r="Z28" s="145">
        <v>0</v>
      </c>
    </row>
    <row r="29" spans="1:26" ht="15" customHeight="1" x14ac:dyDescent="0.2">
      <c r="A29" s="32" t="s">
        <v>243</v>
      </c>
      <c r="B29" s="137">
        <v>0</v>
      </c>
      <c r="C29" s="137">
        <v>0</v>
      </c>
      <c r="D29" s="137">
        <v>0</v>
      </c>
      <c r="E29" s="137">
        <v>1</v>
      </c>
      <c r="F29" s="137">
        <v>0</v>
      </c>
      <c r="G29" s="137"/>
      <c r="H29" s="137">
        <v>0</v>
      </c>
      <c r="I29" s="137">
        <v>0</v>
      </c>
      <c r="J29" s="137">
        <v>0</v>
      </c>
      <c r="K29" s="142"/>
      <c r="L29" s="137">
        <v>0</v>
      </c>
      <c r="M29" s="137">
        <v>0</v>
      </c>
      <c r="N29" s="137">
        <v>0</v>
      </c>
      <c r="O29" s="142"/>
      <c r="P29" s="116">
        <v>0</v>
      </c>
      <c r="Q29" s="145">
        <v>0</v>
      </c>
      <c r="R29" s="145">
        <v>0</v>
      </c>
      <c r="S29" s="142"/>
      <c r="T29" s="137">
        <v>2</v>
      </c>
      <c r="U29" s="137">
        <v>1</v>
      </c>
      <c r="V29" s="137">
        <v>1</v>
      </c>
      <c r="W29" s="142"/>
      <c r="X29" s="116">
        <v>0</v>
      </c>
      <c r="Y29" s="145">
        <v>0</v>
      </c>
      <c r="Z29" s="145">
        <v>0</v>
      </c>
    </row>
    <row r="30" spans="1:26" ht="15" customHeight="1" x14ac:dyDescent="0.2">
      <c r="A30" s="32" t="s">
        <v>244</v>
      </c>
      <c r="B30" s="137">
        <v>1</v>
      </c>
      <c r="C30" s="137">
        <v>0</v>
      </c>
      <c r="D30" s="137">
        <v>0</v>
      </c>
      <c r="E30" s="137">
        <v>2</v>
      </c>
      <c r="F30" s="137">
        <v>1</v>
      </c>
      <c r="G30" s="137"/>
      <c r="H30" s="137">
        <v>26</v>
      </c>
      <c r="I30" s="137">
        <v>8</v>
      </c>
      <c r="J30" s="137">
        <v>18</v>
      </c>
      <c r="K30" s="142"/>
      <c r="L30" s="137">
        <v>0</v>
      </c>
      <c r="M30" s="137">
        <v>0</v>
      </c>
      <c r="N30" s="137">
        <v>0</v>
      </c>
      <c r="O30" s="142"/>
      <c r="P30" s="116">
        <v>0</v>
      </c>
      <c r="Q30" s="145">
        <v>0</v>
      </c>
      <c r="R30" s="145">
        <v>0</v>
      </c>
      <c r="S30" s="142"/>
      <c r="T30" s="137">
        <v>2</v>
      </c>
      <c r="U30" s="137">
        <v>1</v>
      </c>
      <c r="V30" s="137">
        <v>1</v>
      </c>
      <c r="W30" s="142"/>
      <c r="X30" s="116">
        <v>1</v>
      </c>
      <c r="Y30" s="145">
        <v>1</v>
      </c>
      <c r="Z30" s="145">
        <v>0</v>
      </c>
    </row>
    <row r="31" spans="1:26" ht="15" customHeight="1" x14ac:dyDescent="0.2">
      <c r="A31" s="32" t="s">
        <v>245</v>
      </c>
      <c r="B31" s="137">
        <v>9</v>
      </c>
      <c r="C31" s="137">
        <v>0</v>
      </c>
      <c r="D31" s="137">
        <v>0</v>
      </c>
      <c r="E31" s="137">
        <v>2</v>
      </c>
      <c r="F31" s="137">
        <v>2</v>
      </c>
      <c r="G31" s="137"/>
      <c r="H31" s="137">
        <v>150</v>
      </c>
      <c r="I31" s="137">
        <v>75</v>
      </c>
      <c r="J31" s="137">
        <v>75</v>
      </c>
      <c r="K31" s="142"/>
      <c r="L31" s="137">
        <v>0</v>
      </c>
      <c r="M31" s="137">
        <v>0</v>
      </c>
      <c r="N31" s="137">
        <v>0</v>
      </c>
      <c r="O31" s="142"/>
      <c r="P31" s="116">
        <v>0</v>
      </c>
      <c r="Q31" s="145">
        <v>0</v>
      </c>
      <c r="R31" s="145">
        <v>0</v>
      </c>
      <c r="S31" s="142"/>
      <c r="T31" s="137">
        <v>2</v>
      </c>
      <c r="U31" s="137">
        <v>2</v>
      </c>
      <c r="V31" s="137">
        <v>0</v>
      </c>
      <c r="W31" s="142"/>
      <c r="X31" s="116">
        <v>2</v>
      </c>
      <c r="Y31" s="145">
        <v>1</v>
      </c>
      <c r="Z31" s="145">
        <v>1</v>
      </c>
    </row>
    <row r="32" spans="1:26" ht="15" customHeight="1" x14ac:dyDescent="0.2">
      <c r="A32" s="32" t="s">
        <v>246</v>
      </c>
      <c r="B32" s="137">
        <v>2</v>
      </c>
      <c r="C32" s="137">
        <v>2</v>
      </c>
      <c r="D32" s="137">
        <v>0</v>
      </c>
      <c r="E32" s="137">
        <v>6</v>
      </c>
      <c r="F32" s="137">
        <v>3</v>
      </c>
      <c r="G32" s="137"/>
      <c r="H32" s="137">
        <v>73</v>
      </c>
      <c r="I32" s="137">
        <v>41</v>
      </c>
      <c r="J32" s="137">
        <v>32</v>
      </c>
      <c r="K32" s="142"/>
      <c r="L32" s="137">
        <v>2</v>
      </c>
      <c r="M32" s="137">
        <v>1</v>
      </c>
      <c r="N32" s="137">
        <v>1</v>
      </c>
      <c r="O32" s="142"/>
      <c r="P32" s="116">
        <v>0</v>
      </c>
      <c r="Q32" s="145">
        <v>0</v>
      </c>
      <c r="R32" s="145">
        <v>0</v>
      </c>
      <c r="S32" s="142"/>
      <c r="T32" s="137">
        <v>6</v>
      </c>
      <c r="U32" s="137">
        <v>3</v>
      </c>
      <c r="V32" s="137">
        <v>3</v>
      </c>
      <c r="W32" s="142"/>
      <c r="X32" s="116">
        <v>3</v>
      </c>
      <c r="Y32" s="145">
        <v>2</v>
      </c>
      <c r="Z32" s="145">
        <v>1</v>
      </c>
    </row>
    <row r="33" spans="1:31" ht="15" customHeight="1" x14ac:dyDescent="0.2">
      <c r="A33" s="32" t="s">
        <v>247</v>
      </c>
      <c r="B33" s="137">
        <v>0</v>
      </c>
      <c r="C33" s="137">
        <v>0</v>
      </c>
      <c r="D33" s="137">
        <v>0</v>
      </c>
      <c r="E33" s="137">
        <v>0</v>
      </c>
      <c r="F33" s="137">
        <v>0</v>
      </c>
      <c r="G33" s="137"/>
      <c r="H33" s="137">
        <v>2</v>
      </c>
      <c r="I33" s="137">
        <v>1</v>
      </c>
      <c r="J33" s="137">
        <v>1</v>
      </c>
      <c r="K33" s="142"/>
      <c r="L33" s="137">
        <v>0</v>
      </c>
      <c r="M33" s="137">
        <v>0</v>
      </c>
      <c r="N33" s="137">
        <v>0</v>
      </c>
      <c r="O33" s="142"/>
      <c r="P33" s="116">
        <v>0</v>
      </c>
      <c r="Q33" s="145">
        <v>0</v>
      </c>
      <c r="R33" s="145">
        <v>0</v>
      </c>
      <c r="S33" s="142"/>
      <c r="T33" s="137">
        <v>0</v>
      </c>
      <c r="U33" s="137">
        <v>0</v>
      </c>
      <c r="V33" s="137">
        <v>0</v>
      </c>
      <c r="W33" s="142"/>
      <c r="X33" s="116">
        <v>0</v>
      </c>
      <c r="Y33" s="145">
        <v>0</v>
      </c>
      <c r="Z33" s="145">
        <v>0</v>
      </c>
    </row>
    <row r="34" spans="1:31" ht="15" customHeight="1" x14ac:dyDescent="0.2">
      <c r="A34" s="32" t="s">
        <v>248</v>
      </c>
      <c r="B34" s="137">
        <v>4</v>
      </c>
      <c r="C34" s="137">
        <v>0</v>
      </c>
      <c r="D34" s="137">
        <v>1</v>
      </c>
      <c r="E34" s="137">
        <v>1</v>
      </c>
      <c r="F34" s="137">
        <v>0</v>
      </c>
      <c r="G34" s="137"/>
      <c r="H34" s="137">
        <v>27</v>
      </c>
      <c r="I34" s="137">
        <v>15</v>
      </c>
      <c r="J34" s="137">
        <v>12</v>
      </c>
      <c r="K34" s="142"/>
      <c r="L34" s="137">
        <v>0</v>
      </c>
      <c r="M34" s="137">
        <v>0</v>
      </c>
      <c r="N34" s="137">
        <v>0</v>
      </c>
      <c r="O34" s="142"/>
      <c r="P34" s="116">
        <v>1</v>
      </c>
      <c r="Q34" s="145">
        <v>1</v>
      </c>
      <c r="R34" s="145">
        <v>0</v>
      </c>
      <c r="S34" s="142"/>
      <c r="T34" s="137">
        <v>1</v>
      </c>
      <c r="U34" s="137">
        <v>1</v>
      </c>
      <c r="V34" s="137">
        <v>0</v>
      </c>
      <c r="W34" s="142"/>
      <c r="X34" s="116">
        <v>0</v>
      </c>
      <c r="Y34" s="145">
        <v>0</v>
      </c>
      <c r="Z34" s="145">
        <v>0</v>
      </c>
    </row>
    <row r="35" spans="1:31" ht="15" customHeight="1" x14ac:dyDescent="0.2">
      <c r="A35" s="32" t="s">
        <v>249</v>
      </c>
      <c r="B35" s="137">
        <v>0</v>
      </c>
      <c r="C35" s="137">
        <v>0</v>
      </c>
      <c r="D35" s="137">
        <v>0</v>
      </c>
      <c r="E35" s="137">
        <v>0</v>
      </c>
      <c r="F35" s="137">
        <v>0</v>
      </c>
      <c r="G35" s="137"/>
      <c r="H35" s="137">
        <v>9</v>
      </c>
      <c r="I35" s="137">
        <v>4</v>
      </c>
      <c r="J35" s="137">
        <v>5</v>
      </c>
      <c r="K35" s="142"/>
      <c r="L35" s="137">
        <v>0</v>
      </c>
      <c r="M35" s="137">
        <v>0</v>
      </c>
      <c r="N35" s="137">
        <v>0</v>
      </c>
      <c r="O35" s="142"/>
      <c r="P35" s="116">
        <v>0</v>
      </c>
      <c r="Q35" s="145">
        <v>0</v>
      </c>
      <c r="R35" s="145">
        <v>0</v>
      </c>
      <c r="S35" s="142"/>
      <c r="T35" s="137">
        <v>0</v>
      </c>
      <c r="U35" s="137">
        <v>0</v>
      </c>
      <c r="V35" s="137">
        <v>0</v>
      </c>
      <c r="W35" s="142"/>
      <c r="X35" s="116">
        <v>0</v>
      </c>
      <c r="Y35" s="145">
        <v>0</v>
      </c>
      <c r="Z35" s="145">
        <v>0</v>
      </c>
    </row>
    <row r="36" spans="1:31" ht="15" customHeight="1" x14ac:dyDescent="0.2">
      <c r="A36" s="32" t="s">
        <v>250</v>
      </c>
      <c r="B36" s="137">
        <v>4</v>
      </c>
      <c r="C36" s="137">
        <v>0</v>
      </c>
      <c r="D36" s="137">
        <v>1</v>
      </c>
      <c r="E36" s="137">
        <v>11</v>
      </c>
      <c r="F36" s="137">
        <v>4</v>
      </c>
      <c r="G36" s="137"/>
      <c r="H36" s="137">
        <v>24</v>
      </c>
      <c r="I36" s="137">
        <v>12</v>
      </c>
      <c r="J36" s="137">
        <v>12</v>
      </c>
      <c r="K36" s="142"/>
      <c r="L36" s="137">
        <v>0</v>
      </c>
      <c r="M36" s="137">
        <v>0</v>
      </c>
      <c r="N36" s="137">
        <v>0</v>
      </c>
      <c r="O36" s="142"/>
      <c r="P36" s="116">
        <v>3</v>
      </c>
      <c r="Q36" s="145">
        <v>1</v>
      </c>
      <c r="R36" s="145">
        <v>2</v>
      </c>
      <c r="S36" s="142"/>
      <c r="T36" s="137">
        <v>13</v>
      </c>
      <c r="U36" s="137">
        <v>9</v>
      </c>
      <c r="V36" s="137">
        <v>4</v>
      </c>
      <c r="W36" s="142"/>
      <c r="X36" s="116">
        <v>8</v>
      </c>
      <c r="Y36" s="145">
        <v>4</v>
      </c>
      <c r="Z36" s="145">
        <v>4</v>
      </c>
    </row>
    <row r="37" spans="1:31" ht="15" customHeight="1" x14ac:dyDescent="0.2">
      <c r="A37" s="32" t="s">
        <v>251</v>
      </c>
      <c r="B37" s="137">
        <v>3</v>
      </c>
      <c r="C37" s="137">
        <v>1</v>
      </c>
      <c r="D37" s="137">
        <v>1</v>
      </c>
      <c r="E37" s="137">
        <v>9</v>
      </c>
      <c r="F37" s="137">
        <v>3</v>
      </c>
      <c r="G37" s="137"/>
      <c r="H37" s="137">
        <v>53</v>
      </c>
      <c r="I37" s="137">
        <v>24</v>
      </c>
      <c r="J37" s="137">
        <v>29</v>
      </c>
      <c r="K37" s="142"/>
      <c r="L37" s="137">
        <v>1</v>
      </c>
      <c r="M37" s="137">
        <v>0</v>
      </c>
      <c r="N37" s="137">
        <v>1</v>
      </c>
      <c r="O37" s="142"/>
      <c r="P37" s="116">
        <v>1</v>
      </c>
      <c r="Q37" s="145">
        <v>1</v>
      </c>
      <c r="R37" s="145">
        <v>0</v>
      </c>
      <c r="S37" s="142"/>
      <c r="T37" s="137">
        <v>10</v>
      </c>
      <c r="U37" s="137">
        <v>8</v>
      </c>
      <c r="V37" s="137">
        <v>2</v>
      </c>
      <c r="W37" s="142"/>
      <c r="X37" s="116">
        <v>3</v>
      </c>
      <c r="Y37" s="145">
        <v>2</v>
      </c>
      <c r="Z37" s="145">
        <v>1</v>
      </c>
    </row>
    <row r="38" spans="1:31" ht="15" customHeight="1" thickBot="1" x14ac:dyDescent="0.25">
      <c r="A38" s="183" t="s">
        <v>252</v>
      </c>
      <c r="B38" s="233">
        <v>0</v>
      </c>
      <c r="C38" s="233">
        <v>0</v>
      </c>
      <c r="D38" s="233">
        <v>0</v>
      </c>
      <c r="E38" s="233">
        <v>0</v>
      </c>
      <c r="F38" s="233">
        <v>1</v>
      </c>
      <c r="G38" s="233"/>
      <c r="H38" s="233">
        <v>0</v>
      </c>
      <c r="I38" s="233">
        <v>0</v>
      </c>
      <c r="J38" s="233">
        <v>0</v>
      </c>
      <c r="K38" s="237"/>
      <c r="L38" s="233">
        <v>0</v>
      </c>
      <c r="M38" s="233">
        <v>0</v>
      </c>
      <c r="N38" s="233">
        <v>0</v>
      </c>
      <c r="O38" s="237"/>
      <c r="P38" s="159">
        <v>0</v>
      </c>
      <c r="Q38" s="238">
        <v>0</v>
      </c>
      <c r="R38" s="238">
        <v>0</v>
      </c>
      <c r="S38" s="237"/>
      <c r="T38" s="233">
        <v>0</v>
      </c>
      <c r="U38" s="233">
        <v>0</v>
      </c>
      <c r="V38" s="233">
        <v>0</v>
      </c>
      <c r="W38" s="237"/>
      <c r="X38" s="159">
        <v>2</v>
      </c>
      <c r="Y38" s="238">
        <v>1</v>
      </c>
      <c r="Z38" s="238">
        <v>1</v>
      </c>
    </row>
    <row r="39" spans="1:31" s="44" customFormat="1" ht="15" customHeight="1" x14ac:dyDescent="0.25">
      <c r="A39" s="71" t="s">
        <v>494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</row>
    <row r="40" spans="1:31" s="33" customFormat="1" ht="15" customHeight="1" x14ac:dyDescent="0.2">
      <c r="A40" s="33" t="s">
        <v>253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S40" s="44"/>
      <c r="T40" s="44"/>
      <c r="U40" s="44"/>
      <c r="V40" s="44"/>
      <c r="W40" s="44"/>
      <c r="X40" s="44"/>
    </row>
  </sheetData>
  <mergeCells count="3">
    <mergeCell ref="A7:A9"/>
    <mergeCell ref="B7:F8"/>
    <mergeCell ref="AB2:AB3"/>
  </mergeCells>
  <hyperlinks>
    <hyperlink ref="AB2" location="INDICE!A1" display="INDICE" xr:uid="{E42C8627-E249-4B71-BA4A-B7CA70B8DF7F}"/>
    <hyperlink ref="AB2:AB3" location="Contenido!A1" display="Contenido" xr:uid="{D80EBCE9-A758-4707-96CC-A95669AD8AFC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82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A0E77-187D-4C44-8C46-9657941C03DF}">
  <sheetPr codeName="Hoja99">
    <tabColor rgb="FFC1C5C8"/>
    <pageSetUpPr fitToPage="1"/>
  </sheetPr>
  <dimension ref="A1:AH23"/>
  <sheetViews>
    <sheetView showGridLines="0" topLeftCell="D1" zoomScaleNormal="100" zoomScaleSheetLayoutView="100" workbookViewId="0">
      <selection activeCell="AG2" sqref="AG2:AG3"/>
    </sheetView>
  </sheetViews>
  <sheetFormatPr baseColWidth="10" defaultColWidth="11.42578125" defaultRowHeight="15" customHeight="1" x14ac:dyDescent="0.2"/>
  <cols>
    <col min="1" max="1" width="31.140625" style="1" customWidth="1"/>
    <col min="2" max="7" width="6.5703125" style="1" customWidth="1"/>
    <col min="8" max="8" width="2" style="1" customWidth="1"/>
    <col min="9" max="9" width="6.5703125" style="1" customWidth="1"/>
    <col min="10" max="11" width="6.5703125" style="1" bestFit="1" customWidth="1"/>
    <col min="12" max="12" width="1.140625" style="1" customWidth="1"/>
    <col min="13" max="15" width="6.5703125" style="1" customWidth="1"/>
    <col min="16" max="16" width="1.140625" style="1" customWidth="1"/>
    <col min="17" max="19" width="6.5703125" style="1" customWidth="1"/>
    <col min="20" max="20" width="1.140625" style="1" customWidth="1"/>
    <col min="21" max="21" width="6.5703125" style="1" customWidth="1"/>
    <col min="22" max="23" width="6.5703125" style="2" customWidth="1"/>
    <col min="24" max="24" width="1.140625" style="1" customWidth="1"/>
    <col min="25" max="27" width="6.5703125" style="1" customWidth="1"/>
    <col min="28" max="28" width="1.140625" style="1" customWidth="1"/>
    <col min="29" max="29" width="6.5703125" style="1" customWidth="1"/>
    <col min="30" max="31" width="6.5703125" style="2" customWidth="1"/>
    <col min="32" max="32" width="11.42578125" style="2"/>
    <col min="33" max="16384" width="11.42578125" style="13"/>
  </cols>
  <sheetData>
    <row r="1" spans="1:34" s="60" customFormat="1" ht="15" customHeight="1" x14ac:dyDescent="0.25">
      <c r="A1" s="201" t="s">
        <v>554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59"/>
      <c r="AG1" s="59"/>
      <c r="AH1" s="59"/>
    </row>
    <row r="2" spans="1:34" s="60" customFormat="1" ht="15" customHeight="1" x14ac:dyDescent="0.25">
      <c r="A2" s="239" t="s">
        <v>555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59"/>
      <c r="AG2" s="317" t="s">
        <v>0</v>
      </c>
      <c r="AH2" s="59"/>
    </row>
    <row r="3" spans="1:34" s="60" customFormat="1" ht="15" customHeight="1" x14ac:dyDescent="0.25">
      <c r="A3" s="201" t="s">
        <v>499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59"/>
      <c r="AG3" s="317"/>
      <c r="AH3" s="59"/>
    </row>
    <row r="4" spans="1:34" s="60" customFormat="1" ht="15" customHeight="1" x14ac:dyDescent="0.25">
      <c r="A4" s="201" t="s">
        <v>296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59"/>
      <c r="AG4" s="59"/>
      <c r="AH4" s="59"/>
    </row>
    <row r="5" spans="1:34" s="60" customFormat="1" ht="15" customHeight="1" x14ac:dyDescent="0.25">
      <c r="A5" s="201" t="s">
        <v>194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59"/>
      <c r="AG5" s="59"/>
      <c r="AH5" s="59"/>
    </row>
    <row r="6" spans="1:34" ht="15" customHeight="1" x14ac:dyDescent="0.2">
      <c r="A6" s="201" t="s">
        <v>195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</row>
    <row r="7" spans="1:34" ht="18" customHeight="1" x14ac:dyDescent="0.2">
      <c r="A7" s="311" t="s">
        <v>196</v>
      </c>
      <c r="B7" s="324" t="s">
        <v>500</v>
      </c>
      <c r="C7" s="326"/>
      <c r="D7" s="326"/>
      <c r="E7" s="326"/>
      <c r="F7" s="326"/>
      <c r="G7" s="326"/>
      <c r="H7" s="97"/>
      <c r="I7" s="236" t="s">
        <v>501</v>
      </c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</row>
    <row r="8" spans="1:34" ht="18" customHeight="1" x14ac:dyDescent="0.2">
      <c r="A8" s="311"/>
      <c r="B8" s="327"/>
      <c r="C8" s="327"/>
      <c r="D8" s="327"/>
      <c r="E8" s="327"/>
      <c r="F8" s="327"/>
      <c r="G8" s="327"/>
      <c r="H8" s="102"/>
      <c r="I8" s="236">
        <v>2018</v>
      </c>
      <c r="J8" s="236"/>
      <c r="K8" s="236"/>
      <c r="L8" s="103"/>
      <c r="M8" s="236">
        <v>2019</v>
      </c>
      <c r="N8" s="236"/>
      <c r="O8" s="236"/>
      <c r="P8" s="103"/>
      <c r="Q8" s="236">
        <v>2020</v>
      </c>
      <c r="R8" s="236"/>
      <c r="S8" s="236"/>
      <c r="T8" s="103"/>
      <c r="U8" s="236">
        <v>2021</v>
      </c>
      <c r="V8" s="236"/>
      <c r="W8" s="236"/>
      <c r="X8" s="103"/>
      <c r="Y8" s="236">
        <v>2022</v>
      </c>
      <c r="Z8" s="236"/>
      <c r="AA8" s="236"/>
      <c r="AB8" s="103"/>
      <c r="AC8" s="236">
        <v>2023</v>
      </c>
      <c r="AD8" s="236"/>
      <c r="AE8" s="236"/>
    </row>
    <row r="9" spans="1:34" ht="27" customHeight="1" x14ac:dyDescent="0.2">
      <c r="A9" s="311"/>
      <c r="B9" s="82">
        <v>2018</v>
      </c>
      <c r="C9" s="82">
        <v>2019</v>
      </c>
      <c r="D9" s="82">
        <v>2020</v>
      </c>
      <c r="E9" s="82">
        <v>2021</v>
      </c>
      <c r="F9" s="82">
        <v>2022</v>
      </c>
      <c r="G9" s="82">
        <v>2023</v>
      </c>
      <c r="H9" s="82"/>
      <c r="I9" s="104" t="s">
        <v>35</v>
      </c>
      <c r="J9" s="105" t="s">
        <v>502</v>
      </c>
      <c r="K9" s="105" t="s">
        <v>503</v>
      </c>
      <c r="L9" s="106"/>
      <c r="M9" s="104" t="s">
        <v>35</v>
      </c>
      <c r="N9" s="105" t="s">
        <v>502</v>
      </c>
      <c r="O9" s="105" t="s">
        <v>503</v>
      </c>
      <c r="P9" s="106"/>
      <c r="Q9" s="104" t="s">
        <v>35</v>
      </c>
      <c r="R9" s="105" t="s">
        <v>502</v>
      </c>
      <c r="S9" s="105" t="s">
        <v>503</v>
      </c>
      <c r="T9" s="106"/>
      <c r="U9" s="104" t="s">
        <v>35</v>
      </c>
      <c r="V9" s="105" t="s">
        <v>502</v>
      </c>
      <c r="W9" s="105" t="s">
        <v>503</v>
      </c>
      <c r="X9" s="106"/>
      <c r="Y9" s="104" t="s">
        <v>35</v>
      </c>
      <c r="Z9" s="105" t="s">
        <v>502</v>
      </c>
      <c r="AA9" s="105" t="s">
        <v>503</v>
      </c>
      <c r="AB9" s="106"/>
      <c r="AC9" s="104" t="s">
        <v>35</v>
      </c>
      <c r="AD9" s="105" t="s">
        <v>502</v>
      </c>
      <c r="AE9" s="105" t="s">
        <v>503</v>
      </c>
    </row>
    <row r="10" spans="1:34" ht="7.5" customHeight="1" x14ac:dyDescent="0.2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69"/>
      <c r="R10" s="13"/>
      <c r="S10" s="13"/>
      <c r="T10" s="69"/>
      <c r="U10" s="69"/>
      <c r="V10" s="13"/>
      <c r="W10" s="13"/>
      <c r="X10" s="69"/>
      <c r="Y10" s="69"/>
      <c r="Z10" s="13"/>
      <c r="AA10" s="13"/>
      <c r="AB10" s="69"/>
      <c r="AC10" s="69"/>
      <c r="AD10" s="13"/>
      <c r="AE10" s="13"/>
      <c r="AF10" s="13"/>
    </row>
    <row r="11" spans="1:34" ht="15" customHeight="1" x14ac:dyDescent="0.2">
      <c r="A11" s="19" t="s">
        <v>310</v>
      </c>
      <c r="B11" s="141">
        <f>SUM(B12:B20)</f>
        <v>68</v>
      </c>
      <c r="C11" s="141">
        <f>SUM(C12:C20)</f>
        <v>96</v>
      </c>
      <c r="D11" s="141">
        <f>SUM(D12:D20)</f>
        <v>14</v>
      </c>
      <c r="E11" s="141">
        <f>SUM(E12:E20)</f>
        <v>44</v>
      </c>
      <c r="F11" s="141">
        <f t="shared" ref="F11:G11" si="0">SUM(F12:F20)</f>
        <v>121</v>
      </c>
      <c r="G11" s="141">
        <f t="shared" si="0"/>
        <v>120</v>
      </c>
      <c r="H11" s="141"/>
      <c r="I11" s="141">
        <f>SUM(I12:I20)</f>
        <v>606</v>
      </c>
      <c r="J11" s="141">
        <f>SUM(J12:J20)</f>
        <v>331</v>
      </c>
      <c r="K11" s="141">
        <f>SUM(K12:K20)</f>
        <v>275</v>
      </c>
      <c r="L11" s="142"/>
      <c r="M11" s="141">
        <f>SUM(M12:M20)</f>
        <v>332</v>
      </c>
      <c r="N11" s="141">
        <f>SUM(N12:N20)</f>
        <v>179</v>
      </c>
      <c r="O11" s="141">
        <f>SUM(O12:O20)</f>
        <v>153</v>
      </c>
      <c r="P11" s="142"/>
      <c r="Q11" s="141">
        <f>SUM(Q12:Q20)</f>
        <v>20</v>
      </c>
      <c r="R11" s="141">
        <f>SUM(R12:R20)</f>
        <v>13</v>
      </c>
      <c r="S11" s="141">
        <f>SUM(S12:S20)</f>
        <v>7</v>
      </c>
      <c r="T11" s="142"/>
      <c r="U11" s="141">
        <f>SUM(U12:U20)</f>
        <v>53</v>
      </c>
      <c r="V11" s="141">
        <f>SUM(V12:V20)</f>
        <v>33</v>
      </c>
      <c r="W11" s="141">
        <f>SUM(W12:W20)</f>
        <v>20</v>
      </c>
      <c r="X11" s="142"/>
      <c r="Y11" s="141">
        <f>SUM(Y12:Y20)</f>
        <v>138</v>
      </c>
      <c r="Z11" s="141">
        <f>SUM(Z12:Z20)</f>
        <v>90</v>
      </c>
      <c r="AA11" s="141">
        <f>SUM(AA12:AA20)</f>
        <v>48</v>
      </c>
      <c r="AB11" s="142"/>
      <c r="AC11" s="141">
        <f>SUM(AC12:AC20)</f>
        <v>172</v>
      </c>
      <c r="AD11" s="141">
        <f>SUM(AD12:AD20)</f>
        <v>96</v>
      </c>
      <c r="AE11" s="141">
        <f>SUM(AE12:AE20)</f>
        <v>76</v>
      </c>
    </row>
    <row r="12" spans="1:34" ht="15" customHeight="1" x14ac:dyDescent="0.2">
      <c r="A12" s="187" t="s">
        <v>200</v>
      </c>
      <c r="B12" s="137">
        <v>2</v>
      </c>
      <c r="C12" s="137">
        <v>0</v>
      </c>
      <c r="D12" s="137">
        <v>0</v>
      </c>
      <c r="E12" s="137">
        <v>0</v>
      </c>
      <c r="F12" s="137">
        <v>0</v>
      </c>
      <c r="G12" s="137">
        <v>0</v>
      </c>
      <c r="H12" s="137"/>
      <c r="I12" s="137">
        <v>41</v>
      </c>
      <c r="J12" s="137">
        <v>19</v>
      </c>
      <c r="K12" s="137">
        <v>22</v>
      </c>
      <c r="L12" s="142"/>
      <c r="M12" s="137">
        <v>0</v>
      </c>
      <c r="N12" s="137">
        <v>0</v>
      </c>
      <c r="O12" s="137">
        <v>0</v>
      </c>
      <c r="P12" s="142"/>
      <c r="Q12" s="137">
        <v>0</v>
      </c>
      <c r="R12" s="137">
        <v>0</v>
      </c>
      <c r="S12" s="137">
        <v>0</v>
      </c>
      <c r="T12" s="142"/>
      <c r="U12" s="137">
        <v>0</v>
      </c>
      <c r="V12" s="137">
        <v>0</v>
      </c>
      <c r="W12" s="137">
        <v>0</v>
      </c>
      <c r="X12" s="142"/>
      <c r="Y12" s="137">
        <v>0</v>
      </c>
      <c r="Z12" s="137">
        <v>0</v>
      </c>
      <c r="AA12" s="142">
        <v>0</v>
      </c>
      <c r="AB12" s="44"/>
      <c r="AC12" s="137">
        <v>0</v>
      </c>
      <c r="AD12" s="137">
        <v>0</v>
      </c>
      <c r="AE12" s="137">
        <v>0</v>
      </c>
    </row>
    <row r="13" spans="1:34" ht="15" customHeight="1" x14ac:dyDescent="0.2">
      <c r="A13" s="187" t="s">
        <v>311</v>
      </c>
      <c r="B13" s="137">
        <v>32</v>
      </c>
      <c r="C13" s="137">
        <v>21</v>
      </c>
      <c r="D13" s="137">
        <v>0</v>
      </c>
      <c r="E13" s="137">
        <v>8</v>
      </c>
      <c r="F13" s="137">
        <v>13</v>
      </c>
      <c r="G13" s="137">
        <v>13</v>
      </c>
      <c r="H13" s="137"/>
      <c r="I13" s="137">
        <v>302</v>
      </c>
      <c r="J13" s="137">
        <v>160</v>
      </c>
      <c r="K13" s="137">
        <v>142</v>
      </c>
      <c r="L13" s="142"/>
      <c r="M13" s="137">
        <v>113</v>
      </c>
      <c r="N13" s="137">
        <v>55</v>
      </c>
      <c r="O13" s="137">
        <v>58</v>
      </c>
      <c r="P13" s="142"/>
      <c r="Q13" s="137">
        <v>0</v>
      </c>
      <c r="R13" s="137">
        <v>0</v>
      </c>
      <c r="S13" s="137">
        <v>0</v>
      </c>
      <c r="T13" s="142"/>
      <c r="U13" s="137">
        <v>16</v>
      </c>
      <c r="V13" s="137">
        <v>10</v>
      </c>
      <c r="W13" s="137">
        <v>6</v>
      </c>
      <c r="X13" s="142"/>
      <c r="Y13" s="137">
        <v>15</v>
      </c>
      <c r="Z13" s="137">
        <v>7</v>
      </c>
      <c r="AA13" s="142">
        <v>8</v>
      </c>
      <c r="AB13" s="44"/>
      <c r="AC13" s="137">
        <v>17</v>
      </c>
      <c r="AD13" s="137">
        <v>6</v>
      </c>
      <c r="AE13" s="137">
        <v>11</v>
      </c>
    </row>
    <row r="14" spans="1:34" ht="15" customHeight="1" x14ac:dyDescent="0.2">
      <c r="A14" s="187" t="s">
        <v>202</v>
      </c>
      <c r="B14" s="137">
        <v>0</v>
      </c>
      <c r="C14" s="137">
        <v>0</v>
      </c>
      <c r="D14" s="137">
        <v>0</v>
      </c>
      <c r="E14" s="137">
        <v>0</v>
      </c>
      <c r="F14" s="137">
        <v>0</v>
      </c>
      <c r="G14" s="137">
        <v>0</v>
      </c>
      <c r="H14" s="137"/>
      <c r="I14" s="137">
        <v>0</v>
      </c>
      <c r="J14" s="137">
        <v>0</v>
      </c>
      <c r="K14" s="137">
        <v>0</v>
      </c>
      <c r="L14" s="142"/>
      <c r="M14" s="137">
        <v>0</v>
      </c>
      <c r="N14" s="137">
        <v>0</v>
      </c>
      <c r="O14" s="137">
        <v>0</v>
      </c>
      <c r="P14" s="142"/>
      <c r="Q14" s="137">
        <v>0</v>
      </c>
      <c r="R14" s="137">
        <v>0</v>
      </c>
      <c r="S14" s="137">
        <v>0</v>
      </c>
      <c r="T14" s="142"/>
      <c r="U14" s="137">
        <v>0</v>
      </c>
      <c r="V14" s="137">
        <v>0</v>
      </c>
      <c r="W14" s="137">
        <v>0</v>
      </c>
      <c r="X14" s="142"/>
      <c r="Y14" s="137">
        <v>0</v>
      </c>
      <c r="Z14" s="137">
        <v>0</v>
      </c>
      <c r="AA14" s="142">
        <v>0</v>
      </c>
      <c r="AB14" s="44"/>
      <c r="AC14" s="137">
        <v>0</v>
      </c>
      <c r="AD14" s="137">
        <v>0</v>
      </c>
      <c r="AE14" s="137">
        <v>0</v>
      </c>
    </row>
    <row r="15" spans="1:34" ht="15" customHeight="1" x14ac:dyDescent="0.2">
      <c r="A15" s="187" t="s">
        <v>312</v>
      </c>
      <c r="B15" s="137">
        <v>28</v>
      </c>
      <c r="C15" s="137">
        <v>72</v>
      </c>
      <c r="D15" s="137">
        <v>14</v>
      </c>
      <c r="E15" s="137">
        <v>33</v>
      </c>
      <c r="F15" s="137">
        <v>100</v>
      </c>
      <c r="G15" s="137">
        <v>107</v>
      </c>
      <c r="H15" s="137"/>
      <c r="I15" s="137">
        <v>247</v>
      </c>
      <c r="J15" s="137">
        <v>144</v>
      </c>
      <c r="K15" s="137">
        <v>103</v>
      </c>
      <c r="L15" s="142"/>
      <c r="M15" s="137">
        <v>201</v>
      </c>
      <c r="N15" s="137">
        <v>118</v>
      </c>
      <c r="O15" s="137">
        <v>83</v>
      </c>
      <c r="P15" s="142"/>
      <c r="Q15" s="137">
        <v>20</v>
      </c>
      <c r="R15" s="137">
        <v>13</v>
      </c>
      <c r="S15" s="137">
        <v>7</v>
      </c>
      <c r="T15" s="142"/>
      <c r="U15" s="137">
        <v>34</v>
      </c>
      <c r="V15" s="137">
        <v>21</v>
      </c>
      <c r="W15" s="137">
        <v>13</v>
      </c>
      <c r="X15" s="142"/>
      <c r="Y15" s="137">
        <v>112</v>
      </c>
      <c r="Z15" s="137">
        <v>75</v>
      </c>
      <c r="AA15" s="142">
        <v>37</v>
      </c>
      <c r="AB15" s="44"/>
      <c r="AC15" s="137">
        <v>155</v>
      </c>
      <c r="AD15" s="137">
        <v>90</v>
      </c>
      <c r="AE15" s="137">
        <v>65</v>
      </c>
    </row>
    <row r="16" spans="1:34" ht="15" customHeight="1" x14ac:dyDescent="0.2">
      <c r="A16" s="187" t="s">
        <v>262</v>
      </c>
      <c r="B16" s="137">
        <v>2</v>
      </c>
      <c r="C16" s="137">
        <v>1</v>
      </c>
      <c r="D16" s="137">
        <v>0</v>
      </c>
      <c r="E16" s="137">
        <v>2</v>
      </c>
      <c r="F16" s="137">
        <v>0</v>
      </c>
      <c r="G16" s="137">
        <v>0</v>
      </c>
      <c r="H16" s="137"/>
      <c r="I16" s="137">
        <v>6</v>
      </c>
      <c r="J16" s="137">
        <v>4</v>
      </c>
      <c r="K16" s="137">
        <v>2</v>
      </c>
      <c r="L16" s="142"/>
      <c r="M16" s="137">
        <v>8</v>
      </c>
      <c r="N16" s="137">
        <v>3</v>
      </c>
      <c r="O16" s="137">
        <v>5</v>
      </c>
      <c r="P16" s="142"/>
      <c r="Q16" s="137">
        <v>0</v>
      </c>
      <c r="R16" s="137">
        <v>0</v>
      </c>
      <c r="S16" s="137">
        <v>0</v>
      </c>
      <c r="T16" s="142"/>
      <c r="U16" s="137">
        <v>2</v>
      </c>
      <c r="V16" s="137">
        <v>1</v>
      </c>
      <c r="W16" s="137">
        <v>1</v>
      </c>
      <c r="X16" s="142"/>
      <c r="Y16" s="137">
        <v>0</v>
      </c>
      <c r="Z16" s="137">
        <v>0</v>
      </c>
      <c r="AA16" s="142">
        <v>0</v>
      </c>
      <c r="AB16" s="44"/>
      <c r="AC16" s="137">
        <v>0</v>
      </c>
      <c r="AD16" s="137">
        <v>0</v>
      </c>
      <c r="AE16" s="137">
        <v>0</v>
      </c>
    </row>
    <row r="17" spans="1:31" ht="15" customHeight="1" x14ac:dyDescent="0.2">
      <c r="A17" s="187" t="s">
        <v>205</v>
      </c>
      <c r="B17" s="137">
        <v>0</v>
      </c>
      <c r="C17" s="137">
        <v>0</v>
      </c>
      <c r="D17" s="137">
        <v>0</v>
      </c>
      <c r="E17" s="137">
        <v>0</v>
      </c>
      <c r="F17" s="137">
        <v>1</v>
      </c>
      <c r="G17" s="137">
        <v>0</v>
      </c>
      <c r="H17" s="137"/>
      <c r="I17" s="137">
        <v>0</v>
      </c>
      <c r="J17" s="137">
        <v>0</v>
      </c>
      <c r="K17" s="137">
        <v>0</v>
      </c>
      <c r="L17" s="142"/>
      <c r="M17" s="137">
        <v>6</v>
      </c>
      <c r="N17" s="137">
        <v>0</v>
      </c>
      <c r="O17" s="137">
        <v>6</v>
      </c>
      <c r="P17" s="142"/>
      <c r="Q17" s="137">
        <v>0</v>
      </c>
      <c r="R17" s="137">
        <v>0</v>
      </c>
      <c r="S17" s="137">
        <v>0</v>
      </c>
      <c r="T17" s="142"/>
      <c r="U17" s="137">
        <v>0</v>
      </c>
      <c r="V17" s="137">
        <v>0</v>
      </c>
      <c r="W17" s="137">
        <v>0</v>
      </c>
      <c r="X17" s="142"/>
      <c r="Y17" s="137">
        <v>1</v>
      </c>
      <c r="Z17" s="137">
        <v>1</v>
      </c>
      <c r="AA17" s="142">
        <v>0</v>
      </c>
      <c r="AB17" s="44"/>
      <c r="AC17" s="137">
        <v>0</v>
      </c>
      <c r="AD17" s="137">
        <v>0</v>
      </c>
      <c r="AE17" s="137">
        <v>0</v>
      </c>
    </row>
    <row r="18" spans="1:31" ht="15" customHeight="1" x14ac:dyDescent="0.2">
      <c r="A18" s="187" t="s">
        <v>206</v>
      </c>
      <c r="B18" s="137">
        <v>2</v>
      </c>
      <c r="C18" s="137">
        <v>2</v>
      </c>
      <c r="D18" s="137">
        <v>0</v>
      </c>
      <c r="E18" s="137">
        <v>0</v>
      </c>
      <c r="F18" s="137">
        <v>6</v>
      </c>
      <c r="G18" s="137">
        <v>0</v>
      </c>
      <c r="H18" s="137"/>
      <c r="I18" s="137">
        <v>9</v>
      </c>
      <c r="J18" s="137">
        <v>3</v>
      </c>
      <c r="K18" s="137">
        <v>6</v>
      </c>
      <c r="L18" s="142"/>
      <c r="M18" s="137">
        <v>4</v>
      </c>
      <c r="N18" s="137">
        <v>3</v>
      </c>
      <c r="O18" s="137">
        <v>1</v>
      </c>
      <c r="P18" s="142"/>
      <c r="Q18" s="137">
        <v>0</v>
      </c>
      <c r="R18" s="137">
        <v>0</v>
      </c>
      <c r="S18" s="137">
        <v>0</v>
      </c>
      <c r="T18" s="142"/>
      <c r="U18" s="137">
        <v>0</v>
      </c>
      <c r="V18" s="137">
        <v>0</v>
      </c>
      <c r="W18" s="137">
        <v>0</v>
      </c>
      <c r="X18" s="142"/>
      <c r="Y18" s="137">
        <v>9</v>
      </c>
      <c r="Z18" s="137">
        <v>6</v>
      </c>
      <c r="AA18" s="142">
        <v>3</v>
      </c>
      <c r="AB18" s="44"/>
      <c r="AC18" s="137">
        <v>0</v>
      </c>
      <c r="AD18" s="137">
        <v>0</v>
      </c>
      <c r="AE18" s="137">
        <v>0</v>
      </c>
    </row>
    <row r="19" spans="1:31" ht="15" customHeight="1" x14ac:dyDescent="0.2">
      <c r="A19" s="187" t="s">
        <v>313</v>
      </c>
      <c r="B19" s="137">
        <v>0</v>
      </c>
      <c r="C19" s="137">
        <v>0</v>
      </c>
      <c r="D19" s="137">
        <v>0</v>
      </c>
      <c r="E19" s="137">
        <v>0</v>
      </c>
      <c r="F19" s="137">
        <v>0</v>
      </c>
      <c r="G19" s="137">
        <v>0</v>
      </c>
      <c r="H19" s="137"/>
      <c r="I19" s="137">
        <v>0</v>
      </c>
      <c r="J19" s="137">
        <v>0</v>
      </c>
      <c r="K19" s="137">
        <v>0</v>
      </c>
      <c r="L19" s="142"/>
      <c r="M19" s="137">
        <v>0</v>
      </c>
      <c r="N19" s="137">
        <v>0</v>
      </c>
      <c r="O19" s="137">
        <v>0</v>
      </c>
      <c r="P19" s="142"/>
      <c r="Q19" s="137">
        <v>0</v>
      </c>
      <c r="R19" s="137">
        <v>0</v>
      </c>
      <c r="S19" s="137">
        <v>0</v>
      </c>
      <c r="T19" s="142"/>
      <c r="U19" s="137">
        <v>0</v>
      </c>
      <c r="V19" s="137">
        <v>0</v>
      </c>
      <c r="W19" s="137">
        <v>0</v>
      </c>
      <c r="X19" s="142"/>
      <c r="Y19" s="137">
        <v>0</v>
      </c>
      <c r="Z19" s="137">
        <v>0</v>
      </c>
      <c r="AA19" s="142">
        <v>0</v>
      </c>
      <c r="AB19" s="44"/>
      <c r="AC19" s="137">
        <v>0</v>
      </c>
      <c r="AD19" s="137">
        <v>0</v>
      </c>
      <c r="AE19" s="137">
        <v>0</v>
      </c>
    </row>
    <row r="20" spans="1:31" ht="15" customHeight="1" thickBot="1" x14ac:dyDescent="0.25">
      <c r="A20" s="188" t="s">
        <v>211</v>
      </c>
      <c r="B20" s="233">
        <v>2</v>
      </c>
      <c r="C20" s="233">
        <v>0</v>
      </c>
      <c r="D20" s="233">
        <v>0</v>
      </c>
      <c r="E20" s="233">
        <v>1</v>
      </c>
      <c r="F20" s="233">
        <v>1</v>
      </c>
      <c r="G20" s="233">
        <v>0</v>
      </c>
      <c r="H20" s="233"/>
      <c r="I20" s="233">
        <v>1</v>
      </c>
      <c r="J20" s="233">
        <v>1</v>
      </c>
      <c r="K20" s="233">
        <v>0</v>
      </c>
      <c r="L20" s="237"/>
      <c r="M20" s="233">
        <v>0</v>
      </c>
      <c r="N20" s="233">
        <v>0</v>
      </c>
      <c r="O20" s="233">
        <v>0</v>
      </c>
      <c r="P20" s="237"/>
      <c r="Q20" s="233">
        <v>0</v>
      </c>
      <c r="R20" s="233">
        <v>0</v>
      </c>
      <c r="S20" s="233">
        <v>0</v>
      </c>
      <c r="T20" s="237"/>
      <c r="U20" s="233">
        <v>1</v>
      </c>
      <c r="V20" s="233">
        <v>1</v>
      </c>
      <c r="W20" s="233">
        <v>0</v>
      </c>
      <c r="X20" s="237"/>
      <c r="Y20" s="233">
        <v>1</v>
      </c>
      <c r="Z20" s="233">
        <v>1</v>
      </c>
      <c r="AA20" s="237">
        <v>0</v>
      </c>
      <c r="AB20" s="240"/>
      <c r="AC20" s="233">
        <v>0</v>
      </c>
      <c r="AD20" s="233">
        <v>0</v>
      </c>
      <c r="AE20" s="233">
        <v>0</v>
      </c>
    </row>
    <row r="21" spans="1:31" ht="15" customHeight="1" x14ac:dyDescent="0.2">
      <c r="A21" s="44" t="s">
        <v>314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</row>
    <row r="22" spans="1:31" ht="15" customHeight="1" x14ac:dyDescent="0.2">
      <c r="A22" s="44" t="s">
        <v>315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</row>
    <row r="23" spans="1:31" ht="15" customHeight="1" x14ac:dyDescent="0.2">
      <c r="A23" s="44" t="s">
        <v>253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</sheetData>
  <mergeCells count="3">
    <mergeCell ref="AG2:AG3"/>
    <mergeCell ref="A7:A9"/>
    <mergeCell ref="B7:G8"/>
  </mergeCells>
  <hyperlinks>
    <hyperlink ref="AG2" location="INDICE!A1" display="INDICE" xr:uid="{961765E0-4C78-4952-ACAC-7FDBC5C02E9A}"/>
    <hyperlink ref="AG2:AG3" location="Contenido!A1" display="Contenido" xr:uid="{9F8D56D5-F9AD-47ED-9048-749182106AA0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66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34C4B-A5A6-4AAB-96C4-842EFCC3D5D3}">
  <sheetPr codeName="Hoja100">
    <tabColor rgb="FFC1C5C8"/>
    <pageSetUpPr fitToPage="1"/>
  </sheetPr>
  <dimension ref="A1:AJ40"/>
  <sheetViews>
    <sheetView showGridLines="0" topLeftCell="G1" zoomScaleNormal="100" zoomScaleSheetLayoutView="100" workbookViewId="0">
      <selection activeCell="AG2" sqref="AG2:AG3"/>
    </sheetView>
  </sheetViews>
  <sheetFormatPr baseColWidth="10" defaultColWidth="11.42578125" defaultRowHeight="15" customHeight="1" x14ac:dyDescent="0.2"/>
  <cols>
    <col min="1" max="1" width="19.28515625" style="1" customWidth="1"/>
    <col min="2" max="7" width="6.5703125" style="1" customWidth="1"/>
    <col min="8" max="8" width="2" style="1" customWidth="1"/>
    <col min="9" max="11" width="6.5703125" style="1" customWidth="1"/>
    <col min="12" max="12" width="1.140625" style="1" customWidth="1"/>
    <col min="13" max="15" width="6.5703125" style="1" customWidth="1"/>
    <col min="16" max="16" width="1.140625" style="1" customWidth="1"/>
    <col min="17" max="19" width="6.5703125" style="1" customWidth="1"/>
    <col min="20" max="20" width="1.140625" style="1" customWidth="1"/>
    <col min="21" max="21" width="6.5703125" style="1" customWidth="1"/>
    <col min="22" max="23" width="6.5703125" style="2" customWidth="1"/>
    <col min="24" max="24" width="1.140625" style="1" customWidth="1"/>
    <col min="25" max="27" width="6.5703125" style="1" customWidth="1"/>
    <col min="28" max="28" width="1.140625" style="1" customWidth="1"/>
    <col min="29" max="29" width="6.5703125" style="1" customWidth="1"/>
    <col min="30" max="31" width="6.5703125" style="2" customWidth="1"/>
    <col min="32" max="32" width="11.42578125" style="2"/>
    <col min="33" max="16384" width="11.42578125" style="13"/>
  </cols>
  <sheetData>
    <row r="1" spans="1:36" s="60" customFormat="1" ht="15" customHeight="1" x14ac:dyDescent="0.25">
      <c r="A1" s="201" t="s">
        <v>556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59"/>
      <c r="AG1" s="59"/>
      <c r="AH1" s="59"/>
    </row>
    <row r="2" spans="1:36" s="60" customFormat="1" ht="15" customHeight="1" x14ac:dyDescent="0.25">
      <c r="A2" s="239" t="s">
        <v>555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59"/>
      <c r="AG2" s="317" t="s">
        <v>0</v>
      </c>
      <c r="AH2" s="59"/>
    </row>
    <row r="3" spans="1:36" s="60" customFormat="1" ht="15" customHeight="1" x14ac:dyDescent="0.25">
      <c r="A3" s="201" t="s">
        <v>499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59"/>
      <c r="AG3" s="317"/>
      <c r="AH3" s="59"/>
    </row>
    <row r="4" spans="1:36" s="60" customFormat="1" ht="15" customHeight="1" x14ac:dyDescent="0.25">
      <c r="A4" s="201" t="s">
        <v>305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59"/>
      <c r="AG4" s="59"/>
      <c r="AH4" s="59"/>
    </row>
    <row r="5" spans="1:36" s="60" customFormat="1" ht="15" customHeight="1" x14ac:dyDescent="0.25">
      <c r="A5" s="201" t="s">
        <v>194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59"/>
      <c r="AG5" s="59"/>
      <c r="AH5" s="59"/>
    </row>
    <row r="6" spans="1:36" s="60" customFormat="1" ht="15" customHeight="1" x14ac:dyDescent="0.25">
      <c r="A6" s="201" t="s">
        <v>195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</row>
    <row r="7" spans="1:36" ht="18" customHeight="1" x14ac:dyDescent="0.2">
      <c r="A7" s="311" t="s">
        <v>225</v>
      </c>
      <c r="B7" s="324" t="s">
        <v>500</v>
      </c>
      <c r="C7" s="326"/>
      <c r="D7" s="326"/>
      <c r="E7" s="326"/>
      <c r="F7" s="326"/>
      <c r="G7" s="326"/>
      <c r="H7" s="97"/>
      <c r="I7" s="236" t="s">
        <v>501</v>
      </c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</row>
    <row r="8" spans="1:36" ht="18" customHeight="1" x14ac:dyDescent="0.2">
      <c r="A8" s="311"/>
      <c r="B8" s="327"/>
      <c r="C8" s="327"/>
      <c r="D8" s="327"/>
      <c r="E8" s="327"/>
      <c r="F8" s="327"/>
      <c r="G8" s="327"/>
      <c r="H8" s="102"/>
      <c r="I8" s="236">
        <v>2018</v>
      </c>
      <c r="J8" s="236"/>
      <c r="K8" s="236"/>
      <c r="L8" s="103"/>
      <c r="M8" s="236">
        <v>2019</v>
      </c>
      <c r="N8" s="236"/>
      <c r="O8" s="236"/>
      <c r="P8" s="103"/>
      <c r="Q8" s="236">
        <v>2020</v>
      </c>
      <c r="R8" s="236"/>
      <c r="S8" s="236"/>
      <c r="T8" s="103"/>
      <c r="U8" s="236">
        <v>2021</v>
      </c>
      <c r="V8" s="236"/>
      <c r="W8" s="236"/>
      <c r="X8" s="103"/>
      <c r="Y8" s="236">
        <v>2022</v>
      </c>
      <c r="Z8" s="236"/>
      <c r="AA8" s="236"/>
      <c r="AB8" s="103"/>
      <c r="AC8" s="236">
        <v>2023</v>
      </c>
      <c r="AD8" s="236"/>
      <c r="AE8" s="236"/>
    </row>
    <row r="9" spans="1:36" ht="27" customHeight="1" x14ac:dyDescent="0.2">
      <c r="A9" s="311"/>
      <c r="B9" s="82">
        <v>2018</v>
      </c>
      <c r="C9" s="82">
        <v>2019</v>
      </c>
      <c r="D9" s="82">
        <v>2020</v>
      </c>
      <c r="E9" s="82">
        <v>2021</v>
      </c>
      <c r="F9" s="82">
        <v>2022</v>
      </c>
      <c r="G9" s="82">
        <v>2023</v>
      </c>
      <c r="H9" s="82"/>
      <c r="I9" s="104" t="s">
        <v>35</v>
      </c>
      <c r="J9" s="105" t="s">
        <v>502</v>
      </c>
      <c r="K9" s="105" t="s">
        <v>503</v>
      </c>
      <c r="L9" s="106"/>
      <c r="M9" s="104" t="s">
        <v>35</v>
      </c>
      <c r="N9" s="105" t="s">
        <v>502</v>
      </c>
      <c r="O9" s="105" t="s">
        <v>503</v>
      </c>
      <c r="P9" s="106"/>
      <c r="Q9" s="104" t="s">
        <v>35</v>
      </c>
      <c r="R9" s="105" t="s">
        <v>502</v>
      </c>
      <c r="S9" s="105" t="s">
        <v>503</v>
      </c>
      <c r="T9" s="106"/>
      <c r="U9" s="104" t="s">
        <v>35</v>
      </c>
      <c r="V9" s="105" t="s">
        <v>502</v>
      </c>
      <c r="W9" s="105" t="s">
        <v>503</v>
      </c>
      <c r="X9" s="106"/>
      <c r="Y9" s="104" t="s">
        <v>35</v>
      </c>
      <c r="Z9" s="105" t="s">
        <v>502</v>
      </c>
      <c r="AA9" s="105" t="s">
        <v>503</v>
      </c>
      <c r="AB9" s="106"/>
      <c r="AC9" s="104" t="s">
        <v>35</v>
      </c>
      <c r="AD9" s="105" t="s">
        <v>502</v>
      </c>
      <c r="AE9" s="105" t="s">
        <v>503</v>
      </c>
    </row>
    <row r="10" spans="1:36" ht="7.5" customHeight="1" x14ac:dyDescent="0.2">
      <c r="A10" s="67"/>
      <c r="B10" s="68"/>
      <c r="C10" s="69"/>
      <c r="D10" s="69"/>
      <c r="E10" s="69"/>
      <c r="F10" s="69"/>
      <c r="G10" s="69"/>
      <c r="H10" s="69"/>
      <c r="I10" s="69"/>
      <c r="J10" s="69"/>
      <c r="K10" s="68"/>
      <c r="L10" s="69"/>
      <c r="M10" s="69"/>
      <c r="N10" s="69"/>
      <c r="O10" s="69"/>
      <c r="P10" s="69"/>
      <c r="Q10" s="69"/>
      <c r="R10" s="13"/>
      <c r="S10" s="13"/>
      <c r="T10" s="69"/>
      <c r="U10" s="69"/>
      <c r="V10" s="13"/>
      <c r="W10" s="13"/>
      <c r="X10" s="69"/>
      <c r="Y10" s="69"/>
      <c r="Z10" s="13"/>
      <c r="AA10" s="13"/>
      <c r="AB10" s="69"/>
      <c r="AC10" s="69"/>
      <c r="AD10" s="13"/>
      <c r="AE10" s="13"/>
      <c r="AF10" s="69"/>
      <c r="AG10" s="2"/>
      <c r="AJ10" s="69"/>
    </row>
    <row r="11" spans="1:36" ht="15" customHeight="1" x14ac:dyDescent="0.2">
      <c r="A11" s="19" t="s">
        <v>310</v>
      </c>
      <c r="B11" s="141">
        <f t="shared" ref="B11:G11" si="0">SUM(B12:B38)</f>
        <v>68</v>
      </c>
      <c r="C11" s="141">
        <f t="shared" si="0"/>
        <v>96</v>
      </c>
      <c r="D11" s="141">
        <f t="shared" si="0"/>
        <v>14</v>
      </c>
      <c r="E11" s="141">
        <f t="shared" si="0"/>
        <v>44</v>
      </c>
      <c r="F11" s="141">
        <f t="shared" si="0"/>
        <v>121</v>
      </c>
      <c r="G11" s="141">
        <f t="shared" si="0"/>
        <v>120</v>
      </c>
      <c r="H11" s="141"/>
      <c r="I11" s="141">
        <f>SUM(I12:I38)</f>
        <v>594</v>
      </c>
      <c r="J11" s="141">
        <f t="shared" ref="J11:K11" si="1">SUM(J12:J38)</f>
        <v>331</v>
      </c>
      <c r="K11" s="141">
        <f t="shared" si="1"/>
        <v>275</v>
      </c>
      <c r="L11" s="142"/>
      <c r="M11" s="141">
        <f>SUM(M12:M38)</f>
        <v>332</v>
      </c>
      <c r="N11" s="141">
        <f t="shared" ref="N11:O11" si="2">SUM(N12:N38)</f>
        <v>179</v>
      </c>
      <c r="O11" s="141">
        <f t="shared" si="2"/>
        <v>153</v>
      </c>
      <c r="P11" s="142"/>
      <c r="Q11" s="141">
        <f>SUM(Q12:Q38)</f>
        <v>20</v>
      </c>
      <c r="R11" s="141">
        <f t="shared" ref="R11:S11" si="3">SUM(R12:R38)</f>
        <v>13</v>
      </c>
      <c r="S11" s="141">
        <f t="shared" si="3"/>
        <v>7</v>
      </c>
      <c r="T11" s="142"/>
      <c r="U11" s="141">
        <f>SUM(U12:U38)</f>
        <v>53</v>
      </c>
      <c r="V11" s="141">
        <f t="shared" ref="V11:W11" si="4">SUM(V12:V38)</f>
        <v>33</v>
      </c>
      <c r="W11" s="141">
        <f t="shared" si="4"/>
        <v>20</v>
      </c>
      <c r="X11" s="142"/>
      <c r="Y11" s="141">
        <f>SUM(Y12:Y38)</f>
        <v>138</v>
      </c>
      <c r="Z11" s="141">
        <f t="shared" ref="Z11:AA11" si="5">SUM(Z12:Z38)</f>
        <v>90</v>
      </c>
      <c r="AA11" s="141">
        <f t="shared" si="5"/>
        <v>48</v>
      </c>
      <c r="AB11" s="142"/>
      <c r="AC11" s="141">
        <f>SUM(AC12:AC38)</f>
        <v>172</v>
      </c>
      <c r="AD11" s="141">
        <f t="shared" ref="AD11:AE11" si="6">SUM(AD12:AD38)</f>
        <v>96</v>
      </c>
      <c r="AE11" s="141">
        <f t="shared" si="6"/>
        <v>76</v>
      </c>
    </row>
    <row r="12" spans="1:36" ht="15" customHeight="1" x14ac:dyDescent="0.2">
      <c r="A12" s="32" t="s">
        <v>226</v>
      </c>
      <c r="B12" s="137">
        <v>6</v>
      </c>
      <c r="C12" s="137">
        <v>5</v>
      </c>
      <c r="D12" s="137">
        <v>1</v>
      </c>
      <c r="E12" s="137">
        <v>0</v>
      </c>
      <c r="F12" s="137">
        <v>6</v>
      </c>
      <c r="G12" s="137">
        <v>5</v>
      </c>
      <c r="H12" s="137"/>
      <c r="I12" s="137" t="s">
        <v>557</v>
      </c>
      <c r="J12" s="137">
        <v>9</v>
      </c>
      <c r="K12" s="137">
        <v>3</v>
      </c>
      <c r="L12" s="142"/>
      <c r="M12" s="137">
        <v>21</v>
      </c>
      <c r="N12" s="137">
        <v>10</v>
      </c>
      <c r="O12" s="137">
        <v>11</v>
      </c>
      <c r="P12" s="142"/>
      <c r="Q12" s="137">
        <v>7</v>
      </c>
      <c r="R12" s="137">
        <v>2</v>
      </c>
      <c r="S12" s="137">
        <v>5</v>
      </c>
      <c r="T12" s="142"/>
      <c r="U12" s="137">
        <v>0</v>
      </c>
      <c r="V12" s="145">
        <v>0</v>
      </c>
      <c r="W12" s="145">
        <v>0</v>
      </c>
      <c r="X12" s="142"/>
      <c r="Y12" s="137">
        <v>7</v>
      </c>
      <c r="Z12" s="137">
        <v>5</v>
      </c>
      <c r="AA12" s="142">
        <v>2</v>
      </c>
      <c r="AB12" s="142"/>
      <c r="AC12" s="137">
        <v>11</v>
      </c>
      <c r="AD12" s="145">
        <v>8</v>
      </c>
      <c r="AE12" s="145">
        <v>3</v>
      </c>
    </row>
    <row r="13" spans="1:36" ht="15" customHeight="1" x14ac:dyDescent="0.2">
      <c r="A13" s="32" t="s">
        <v>227</v>
      </c>
      <c r="B13" s="137">
        <v>1</v>
      </c>
      <c r="C13" s="137">
        <v>3</v>
      </c>
      <c r="D13" s="137">
        <v>0</v>
      </c>
      <c r="E13" s="137">
        <v>2</v>
      </c>
      <c r="F13" s="137">
        <v>7</v>
      </c>
      <c r="G13" s="137">
        <v>7</v>
      </c>
      <c r="H13" s="137"/>
      <c r="I13" s="137">
        <v>1</v>
      </c>
      <c r="J13" s="137">
        <v>1</v>
      </c>
      <c r="K13" s="137">
        <v>0</v>
      </c>
      <c r="L13" s="142"/>
      <c r="M13" s="137">
        <v>21</v>
      </c>
      <c r="N13" s="137">
        <v>4</v>
      </c>
      <c r="O13" s="137">
        <v>17</v>
      </c>
      <c r="P13" s="142"/>
      <c r="Q13" s="137">
        <v>0</v>
      </c>
      <c r="R13" s="137">
        <v>0</v>
      </c>
      <c r="S13" s="137">
        <v>0</v>
      </c>
      <c r="T13" s="142"/>
      <c r="U13" s="137">
        <v>2</v>
      </c>
      <c r="V13" s="145">
        <v>1</v>
      </c>
      <c r="W13" s="145">
        <v>1</v>
      </c>
      <c r="X13" s="142"/>
      <c r="Y13" s="137">
        <v>13</v>
      </c>
      <c r="Z13" s="137">
        <v>7</v>
      </c>
      <c r="AA13" s="142">
        <v>6</v>
      </c>
      <c r="AB13" s="142"/>
      <c r="AC13" s="137">
        <v>7</v>
      </c>
      <c r="AD13" s="145">
        <v>3</v>
      </c>
      <c r="AE13" s="145">
        <v>4</v>
      </c>
    </row>
    <row r="14" spans="1:36" ht="15" customHeight="1" x14ac:dyDescent="0.2">
      <c r="A14" s="32" t="s">
        <v>228</v>
      </c>
      <c r="B14" s="137">
        <v>2</v>
      </c>
      <c r="C14" s="137">
        <v>7</v>
      </c>
      <c r="D14" s="137">
        <v>1</v>
      </c>
      <c r="E14" s="137">
        <v>2</v>
      </c>
      <c r="F14" s="137">
        <v>9</v>
      </c>
      <c r="G14" s="137">
        <v>12</v>
      </c>
      <c r="H14" s="137"/>
      <c r="I14" s="137">
        <v>165</v>
      </c>
      <c r="J14" s="137">
        <v>86</v>
      </c>
      <c r="K14" s="137">
        <v>79</v>
      </c>
      <c r="L14" s="142"/>
      <c r="M14" s="137">
        <v>15</v>
      </c>
      <c r="N14" s="137">
        <v>14</v>
      </c>
      <c r="O14" s="137">
        <v>1</v>
      </c>
      <c r="P14" s="142"/>
      <c r="Q14" s="137">
        <v>1</v>
      </c>
      <c r="R14" s="137">
        <v>1</v>
      </c>
      <c r="S14" s="137">
        <v>0</v>
      </c>
      <c r="T14" s="142"/>
      <c r="U14" s="137">
        <v>2</v>
      </c>
      <c r="V14" s="145">
        <v>1</v>
      </c>
      <c r="W14" s="145">
        <v>1</v>
      </c>
      <c r="X14" s="142"/>
      <c r="Y14" s="137">
        <v>9</v>
      </c>
      <c r="Z14" s="137">
        <v>5</v>
      </c>
      <c r="AA14" s="142">
        <v>4</v>
      </c>
      <c r="AB14" s="142"/>
      <c r="AC14" s="137">
        <v>10</v>
      </c>
      <c r="AD14" s="145">
        <v>5</v>
      </c>
      <c r="AE14" s="145">
        <v>5</v>
      </c>
    </row>
    <row r="15" spans="1:36" ht="15" customHeight="1" x14ac:dyDescent="0.2">
      <c r="A15" s="32" t="s">
        <v>229</v>
      </c>
      <c r="B15" s="137">
        <v>1</v>
      </c>
      <c r="C15" s="137">
        <v>2</v>
      </c>
      <c r="D15" s="137">
        <v>1</v>
      </c>
      <c r="E15" s="137">
        <v>14</v>
      </c>
      <c r="F15" s="137">
        <v>32</v>
      </c>
      <c r="G15" s="137">
        <v>6</v>
      </c>
      <c r="H15" s="137"/>
      <c r="I15" s="137">
        <v>7</v>
      </c>
      <c r="J15" s="137">
        <v>6</v>
      </c>
      <c r="K15" s="137">
        <v>1</v>
      </c>
      <c r="L15" s="142"/>
      <c r="M15" s="137">
        <v>2</v>
      </c>
      <c r="N15" s="137">
        <v>1</v>
      </c>
      <c r="O15" s="137">
        <v>1</v>
      </c>
      <c r="P15" s="142"/>
      <c r="Q15" s="137">
        <v>1</v>
      </c>
      <c r="R15" s="137">
        <v>1</v>
      </c>
      <c r="S15" s="137">
        <v>0</v>
      </c>
      <c r="T15" s="142"/>
      <c r="U15" s="137">
        <v>14</v>
      </c>
      <c r="V15" s="145">
        <v>5</v>
      </c>
      <c r="W15" s="145">
        <v>9</v>
      </c>
      <c r="X15" s="142"/>
      <c r="Y15" s="137">
        <v>33</v>
      </c>
      <c r="Z15" s="137">
        <v>21</v>
      </c>
      <c r="AA15" s="142">
        <v>12</v>
      </c>
      <c r="AB15" s="142"/>
      <c r="AC15" s="137">
        <v>9</v>
      </c>
      <c r="AD15" s="145">
        <v>7</v>
      </c>
      <c r="AE15" s="145">
        <v>2</v>
      </c>
    </row>
    <row r="16" spans="1:36" ht="15" customHeight="1" x14ac:dyDescent="0.2">
      <c r="A16" s="32" t="s">
        <v>230</v>
      </c>
      <c r="B16" s="137">
        <v>0</v>
      </c>
      <c r="C16" s="137">
        <v>0</v>
      </c>
      <c r="D16" s="137">
        <v>0</v>
      </c>
      <c r="E16" s="137">
        <v>0</v>
      </c>
      <c r="F16" s="137">
        <v>0</v>
      </c>
      <c r="G16" s="137">
        <v>1</v>
      </c>
      <c r="H16" s="137"/>
      <c r="I16" s="137">
        <v>0</v>
      </c>
      <c r="J16" s="137">
        <v>0</v>
      </c>
      <c r="K16" s="137">
        <v>0</v>
      </c>
      <c r="L16" s="142"/>
      <c r="M16" s="137">
        <v>0</v>
      </c>
      <c r="N16" s="137">
        <v>0</v>
      </c>
      <c r="O16" s="137">
        <v>0</v>
      </c>
      <c r="P16" s="142"/>
      <c r="Q16" s="137">
        <v>0</v>
      </c>
      <c r="R16" s="137">
        <v>0</v>
      </c>
      <c r="S16" s="137">
        <v>0</v>
      </c>
      <c r="T16" s="142"/>
      <c r="U16" s="137">
        <v>0</v>
      </c>
      <c r="V16" s="145">
        <v>0</v>
      </c>
      <c r="W16" s="145">
        <v>0</v>
      </c>
      <c r="X16" s="142"/>
      <c r="Y16" s="137">
        <v>0</v>
      </c>
      <c r="Z16" s="137">
        <v>0</v>
      </c>
      <c r="AA16" s="142">
        <v>0</v>
      </c>
      <c r="AB16" s="142"/>
      <c r="AC16" s="137">
        <v>1</v>
      </c>
      <c r="AD16" s="145">
        <v>1</v>
      </c>
      <c r="AE16" s="145">
        <v>0</v>
      </c>
    </row>
    <row r="17" spans="1:31" ht="15" customHeight="1" x14ac:dyDescent="0.2">
      <c r="A17" s="32" t="s">
        <v>231</v>
      </c>
      <c r="B17" s="137">
        <v>1</v>
      </c>
      <c r="C17" s="137">
        <v>4</v>
      </c>
      <c r="D17" s="137">
        <v>0</v>
      </c>
      <c r="E17" s="137">
        <v>6</v>
      </c>
      <c r="F17" s="137">
        <v>5</v>
      </c>
      <c r="G17" s="137">
        <v>5</v>
      </c>
      <c r="H17" s="137"/>
      <c r="I17" s="137">
        <v>11</v>
      </c>
      <c r="J17" s="137">
        <v>5</v>
      </c>
      <c r="K17" s="137">
        <v>6</v>
      </c>
      <c r="L17" s="142"/>
      <c r="M17" s="137">
        <v>50</v>
      </c>
      <c r="N17" s="137">
        <v>23</v>
      </c>
      <c r="O17" s="137">
        <v>27</v>
      </c>
      <c r="P17" s="142"/>
      <c r="Q17" s="137">
        <v>0</v>
      </c>
      <c r="R17" s="137">
        <v>0</v>
      </c>
      <c r="S17" s="137">
        <v>0</v>
      </c>
      <c r="T17" s="142"/>
      <c r="U17" s="137">
        <v>6</v>
      </c>
      <c r="V17" s="145">
        <v>6</v>
      </c>
      <c r="W17" s="145">
        <v>0</v>
      </c>
      <c r="X17" s="142"/>
      <c r="Y17" s="137">
        <v>7</v>
      </c>
      <c r="Z17" s="137">
        <v>7</v>
      </c>
      <c r="AA17" s="142">
        <v>0</v>
      </c>
      <c r="AB17" s="142"/>
      <c r="AC17" s="137">
        <v>7</v>
      </c>
      <c r="AD17" s="145">
        <v>4</v>
      </c>
      <c r="AE17" s="145">
        <v>3</v>
      </c>
    </row>
    <row r="18" spans="1:31" ht="15" customHeight="1" x14ac:dyDescent="0.2">
      <c r="A18" s="32" t="s">
        <v>232</v>
      </c>
      <c r="B18" s="137">
        <v>0</v>
      </c>
      <c r="C18" s="137">
        <v>0</v>
      </c>
      <c r="D18" s="137">
        <v>0</v>
      </c>
      <c r="E18" s="137">
        <v>0</v>
      </c>
      <c r="F18" s="137">
        <v>0</v>
      </c>
      <c r="G18" s="137">
        <v>0</v>
      </c>
      <c r="H18" s="137"/>
      <c r="I18" s="137">
        <v>1</v>
      </c>
      <c r="J18" s="137">
        <v>1</v>
      </c>
      <c r="K18" s="137">
        <v>0</v>
      </c>
      <c r="L18" s="142"/>
      <c r="M18" s="137">
        <v>0</v>
      </c>
      <c r="N18" s="137">
        <v>0</v>
      </c>
      <c r="O18" s="137">
        <v>0</v>
      </c>
      <c r="P18" s="142"/>
      <c r="Q18" s="137">
        <v>0</v>
      </c>
      <c r="R18" s="137">
        <v>0</v>
      </c>
      <c r="S18" s="137">
        <v>0</v>
      </c>
      <c r="T18" s="142"/>
      <c r="U18" s="137">
        <v>0</v>
      </c>
      <c r="V18" s="145">
        <v>0</v>
      </c>
      <c r="W18" s="145">
        <v>0</v>
      </c>
      <c r="X18" s="142"/>
      <c r="Y18" s="137">
        <v>0</v>
      </c>
      <c r="Z18" s="137">
        <v>0</v>
      </c>
      <c r="AA18" s="142">
        <v>0</v>
      </c>
      <c r="AB18" s="142"/>
      <c r="AC18" s="137">
        <v>0</v>
      </c>
      <c r="AD18" s="145">
        <v>0</v>
      </c>
      <c r="AE18" s="145">
        <v>0</v>
      </c>
    </row>
    <row r="19" spans="1:31" ht="15" customHeight="1" x14ac:dyDescent="0.2">
      <c r="A19" s="32" t="s">
        <v>233</v>
      </c>
      <c r="B19" s="137">
        <v>10</v>
      </c>
      <c r="C19" s="137">
        <v>17</v>
      </c>
      <c r="D19" s="137">
        <v>6</v>
      </c>
      <c r="E19" s="137">
        <v>2</v>
      </c>
      <c r="F19" s="137">
        <v>6</v>
      </c>
      <c r="G19" s="137">
        <v>6</v>
      </c>
      <c r="H19" s="137"/>
      <c r="I19" s="137">
        <v>14</v>
      </c>
      <c r="J19" s="137">
        <v>7</v>
      </c>
      <c r="K19" s="137">
        <v>7</v>
      </c>
      <c r="L19" s="142"/>
      <c r="M19" s="137">
        <v>26</v>
      </c>
      <c r="N19" s="137">
        <v>12</v>
      </c>
      <c r="O19" s="137">
        <v>14</v>
      </c>
      <c r="P19" s="142"/>
      <c r="Q19" s="137">
        <v>6</v>
      </c>
      <c r="R19" s="137">
        <v>5</v>
      </c>
      <c r="S19" s="137">
        <v>1</v>
      </c>
      <c r="T19" s="142"/>
      <c r="U19" s="137">
        <v>2</v>
      </c>
      <c r="V19" s="145">
        <v>1</v>
      </c>
      <c r="W19" s="145">
        <v>1</v>
      </c>
      <c r="X19" s="142"/>
      <c r="Y19" s="137">
        <v>6</v>
      </c>
      <c r="Z19" s="137">
        <v>3</v>
      </c>
      <c r="AA19" s="142">
        <v>3</v>
      </c>
      <c r="AB19" s="142"/>
      <c r="AC19" s="137">
        <v>10</v>
      </c>
      <c r="AD19" s="145">
        <v>6</v>
      </c>
      <c r="AE19" s="145">
        <v>4</v>
      </c>
    </row>
    <row r="20" spans="1:31" ht="15" customHeight="1" x14ac:dyDescent="0.2">
      <c r="A20" s="32" t="s">
        <v>234</v>
      </c>
      <c r="B20" s="137">
        <v>9</v>
      </c>
      <c r="C20" s="137">
        <v>7</v>
      </c>
      <c r="D20" s="137">
        <v>0</v>
      </c>
      <c r="E20" s="137">
        <v>4</v>
      </c>
      <c r="F20" s="137">
        <v>2</v>
      </c>
      <c r="G20" s="137">
        <v>24</v>
      </c>
      <c r="H20" s="137"/>
      <c r="I20" s="137">
        <v>8</v>
      </c>
      <c r="J20" s="137">
        <v>5</v>
      </c>
      <c r="K20" s="137">
        <v>3</v>
      </c>
      <c r="L20" s="142"/>
      <c r="M20" s="137">
        <v>7</v>
      </c>
      <c r="N20" s="137">
        <v>3</v>
      </c>
      <c r="O20" s="137">
        <v>4</v>
      </c>
      <c r="P20" s="142"/>
      <c r="Q20" s="137">
        <v>0</v>
      </c>
      <c r="R20" s="137">
        <v>0</v>
      </c>
      <c r="S20" s="137">
        <v>0</v>
      </c>
      <c r="T20" s="142"/>
      <c r="U20" s="137">
        <v>5</v>
      </c>
      <c r="V20" s="145">
        <v>4</v>
      </c>
      <c r="W20" s="145">
        <v>1</v>
      </c>
      <c r="X20" s="142"/>
      <c r="Y20" s="137">
        <v>3</v>
      </c>
      <c r="Z20" s="137">
        <v>2</v>
      </c>
      <c r="AA20" s="142">
        <v>1</v>
      </c>
      <c r="AB20" s="142"/>
      <c r="AC20" s="137">
        <v>30</v>
      </c>
      <c r="AD20" s="145">
        <v>15</v>
      </c>
      <c r="AE20" s="145">
        <v>15</v>
      </c>
    </row>
    <row r="21" spans="1:31" ht="15" customHeight="1" x14ac:dyDescent="0.2">
      <c r="A21" s="32" t="s">
        <v>235</v>
      </c>
      <c r="B21" s="137">
        <v>17</v>
      </c>
      <c r="C21" s="137">
        <v>1</v>
      </c>
      <c r="D21" s="137">
        <v>0</v>
      </c>
      <c r="E21" s="137">
        <v>3</v>
      </c>
      <c r="F21" s="137">
        <v>9</v>
      </c>
      <c r="G21" s="137">
        <v>2</v>
      </c>
      <c r="H21" s="137"/>
      <c r="I21" s="137">
        <v>25</v>
      </c>
      <c r="J21" s="137">
        <v>13</v>
      </c>
      <c r="K21" s="137">
        <v>12</v>
      </c>
      <c r="L21" s="142"/>
      <c r="M21" s="137">
        <v>1</v>
      </c>
      <c r="N21" s="137">
        <v>1</v>
      </c>
      <c r="O21" s="137">
        <v>0</v>
      </c>
      <c r="P21" s="142"/>
      <c r="Q21" s="137">
        <v>0</v>
      </c>
      <c r="R21" s="137">
        <v>0</v>
      </c>
      <c r="S21" s="137">
        <v>0</v>
      </c>
      <c r="T21" s="142"/>
      <c r="U21" s="137">
        <v>3</v>
      </c>
      <c r="V21" s="145">
        <v>1</v>
      </c>
      <c r="W21" s="145">
        <v>2</v>
      </c>
      <c r="X21" s="142"/>
      <c r="Y21" s="137">
        <v>9</v>
      </c>
      <c r="Z21" s="137">
        <v>6</v>
      </c>
      <c r="AA21" s="142">
        <v>3</v>
      </c>
      <c r="AB21" s="142"/>
      <c r="AC21" s="137">
        <v>3</v>
      </c>
      <c r="AD21" s="145">
        <v>1</v>
      </c>
      <c r="AE21" s="145">
        <v>2</v>
      </c>
    </row>
    <row r="22" spans="1:31" ht="15" customHeight="1" x14ac:dyDescent="0.2">
      <c r="A22" s="32" t="s">
        <v>236</v>
      </c>
      <c r="B22" s="137">
        <v>2</v>
      </c>
      <c r="C22" s="137">
        <v>3</v>
      </c>
      <c r="D22" s="137">
        <v>0</v>
      </c>
      <c r="E22" s="137">
        <v>0</v>
      </c>
      <c r="F22" s="137">
        <v>10</v>
      </c>
      <c r="G22" s="137">
        <v>1</v>
      </c>
      <c r="H22" s="137"/>
      <c r="I22" s="137">
        <v>15</v>
      </c>
      <c r="J22" s="137">
        <v>10</v>
      </c>
      <c r="K22" s="137">
        <v>5</v>
      </c>
      <c r="L22" s="142"/>
      <c r="M22" s="137">
        <v>4</v>
      </c>
      <c r="N22" s="137">
        <v>1</v>
      </c>
      <c r="O22" s="137">
        <v>3</v>
      </c>
      <c r="P22" s="142"/>
      <c r="Q22" s="137">
        <v>0</v>
      </c>
      <c r="R22" s="137">
        <v>0</v>
      </c>
      <c r="S22" s="137">
        <v>0</v>
      </c>
      <c r="T22" s="142"/>
      <c r="U22" s="137">
        <v>0</v>
      </c>
      <c r="V22" s="145">
        <v>0</v>
      </c>
      <c r="W22" s="145">
        <v>0</v>
      </c>
      <c r="X22" s="142"/>
      <c r="Y22" s="137">
        <v>13</v>
      </c>
      <c r="Z22" s="137">
        <v>8</v>
      </c>
      <c r="AA22" s="142">
        <v>5</v>
      </c>
      <c r="AB22" s="142"/>
      <c r="AC22" s="137">
        <v>1</v>
      </c>
      <c r="AD22" s="145">
        <v>1</v>
      </c>
      <c r="AE22" s="145">
        <v>0</v>
      </c>
    </row>
    <row r="23" spans="1:31" ht="15" customHeight="1" x14ac:dyDescent="0.2">
      <c r="A23" s="32" t="s">
        <v>237</v>
      </c>
      <c r="B23" s="137">
        <v>7</v>
      </c>
      <c r="C23" s="137">
        <v>19</v>
      </c>
      <c r="D23" s="137">
        <v>2</v>
      </c>
      <c r="E23" s="137">
        <v>5</v>
      </c>
      <c r="F23" s="137">
        <v>4</v>
      </c>
      <c r="G23" s="137">
        <v>9</v>
      </c>
      <c r="H23" s="137"/>
      <c r="I23" s="137">
        <v>9</v>
      </c>
      <c r="J23" s="137">
        <v>7</v>
      </c>
      <c r="K23" s="137">
        <v>2</v>
      </c>
      <c r="L23" s="142"/>
      <c r="M23" s="137">
        <v>19</v>
      </c>
      <c r="N23" s="137">
        <v>11</v>
      </c>
      <c r="O23" s="137">
        <v>8</v>
      </c>
      <c r="P23" s="142"/>
      <c r="Q23" s="137">
        <v>2</v>
      </c>
      <c r="R23" s="137">
        <v>2</v>
      </c>
      <c r="S23" s="137">
        <v>0</v>
      </c>
      <c r="T23" s="142"/>
      <c r="U23" s="137">
        <v>12</v>
      </c>
      <c r="V23" s="145">
        <v>8</v>
      </c>
      <c r="W23" s="145">
        <v>4</v>
      </c>
      <c r="X23" s="142"/>
      <c r="Y23" s="137">
        <v>5</v>
      </c>
      <c r="Z23" s="137">
        <v>4</v>
      </c>
      <c r="AA23" s="142">
        <v>1</v>
      </c>
      <c r="AB23" s="142"/>
      <c r="AC23" s="137">
        <v>22</v>
      </c>
      <c r="AD23" s="145">
        <v>12</v>
      </c>
      <c r="AE23" s="145">
        <v>10</v>
      </c>
    </row>
    <row r="24" spans="1:31" ht="15" customHeight="1" x14ac:dyDescent="0.2">
      <c r="A24" s="32" t="s">
        <v>238</v>
      </c>
      <c r="B24" s="137">
        <v>0</v>
      </c>
      <c r="C24" s="137">
        <v>0</v>
      </c>
      <c r="D24" s="137">
        <v>0</v>
      </c>
      <c r="E24" s="137">
        <v>0</v>
      </c>
      <c r="F24" s="137">
        <v>1</v>
      </c>
      <c r="G24" s="137">
        <v>1</v>
      </c>
      <c r="H24" s="137"/>
      <c r="I24" s="137">
        <v>0</v>
      </c>
      <c r="J24" s="137">
        <v>0</v>
      </c>
      <c r="K24" s="137">
        <v>0</v>
      </c>
      <c r="L24" s="142"/>
      <c r="M24" s="137">
        <v>4</v>
      </c>
      <c r="N24" s="137">
        <v>4</v>
      </c>
      <c r="O24" s="137">
        <v>0</v>
      </c>
      <c r="P24" s="142"/>
      <c r="Q24" s="137">
        <v>0</v>
      </c>
      <c r="R24" s="137">
        <v>0</v>
      </c>
      <c r="S24" s="137">
        <v>0</v>
      </c>
      <c r="T24" s="142"/>
      <c r="U24" s="137">
        <v>0</v>
      </c>
      <c r="V24" s="145">
        <v>0</v>
      </c>
      <c r="W24" s="145">
        <v>0</v>
      </c>
      <c r="X24" s="142"/>
      <c r="Y24" s="137">
        <v>1</v>
      </c>
      <c r="Z24" s="137">
        <v>1</v>
      </c>
      <c r="AA24" s="142">
        <v>0</v>
      </c>
      <c r="AB24" s="142"/>
      <c r="AC24" s="137">
        <v>1</v>
      </c>
      <c r="AD24" s="145">
        <v>0</v>
      </c>
      <c r="AE24" s="145">
        <v>1</v>
      </c>
    </row>
    <row r="25" spans="1:31" ht="15" customHeight="1" x14ac:dyDescent="0.2">
      <c r="A25" s="32" t="s">
        <v>239</v>
      </c>
      <c r="B25" s="137">
        <v>2</v>
      </c>
      <c r="C25" s="137">
        <v>7</v>
      </c>
      <c r="D25" s="137">
        <v>0</v>
      </c>
      <c r="E25" s="137">
        <v>1</v>
      </c>
      <c r="F25" s="137">
        <v>17</v>
      </c>
      <c r="G25" s="137">
        <v>7</v>
      </c>
      <c r="H25" s="137"/>
      <c r="I25" s="137">
        <v>8</v>
      </c>
      <c r="J25" s="137">
        <v>6</v>
      </c>
      <c r="K25" s="137">
        <v>2</v>
      </c>
      <c r="L25" s="142"/>
      <c r="M25" s="137">
        <v>8</v>
      </c>
      <c r="N25" s="137">
        <v>2</v>
      </c>
      <c r="O25" s="137">
        <v>6</v>
      </c>
      <c r="P25" s="142"/>
      <c r="Q25" s="137">
        <v>0</v>
      </c>
      <c r="R25" s="137">
        <v>0</v>
      </c>
      <c r="S25" s="137">
        <v>0</v>
      </c>
      <c r="T25" s="142"/>
      <c r="U25" s="137">
        <v>1</v>
      </c>
      <c r="V25" s="145">
        <v>1</v>
      </c>
      <c r="W25" s="145">
        <v>0</v>
      </c>
      <c r="X25" s="142"/>
      <c r="Y25" s="137">
        <v>16</v>
      </c>
      <c r="Z25" s="137">
        <v>9</v>
      </c>
      <c r="AA25" s="142">
        <v>7</v>
      </c>
      <c r="AB25" s="142"/>
      <c r="AC25" s="137">
        <v>7</v>
      </c>
      <c r="AD25" s="145">
        <v>4</v>
      </c>
      <c r="AE25" s="145">
        <v>3</v>
      </c>
    </row>
    <row r="26" spans="1:31" ht="15" customHeight="1" x14ac:dyDescent="0.2">
      <c r="A26" s="32" t="s">
        <v>240</v>
      </c>
      <c r="B26" s="137">
        <v>2</v>
      </c>
      <c r="C26" s="137">
        <v>0</v>
      </c>
      <c r="D26" s="137">
        <v>0</v>
      </c>
      <c r="E26" s="137">
        <v>0</v>
      </c>
      <c r="F26" s="137">
        <v>0</v>
      </c>
      <c r="G26" s="137">
        <v>2</v>
      </c>
      <c r="H26" s="137"/>
      <c r="I26" s="137">
        <v>9</v>
      </c>
      <c r="J26" s="137">
        <v>2</v>
      </c>
      <c r="K26" s="137">
        <v>7</v>
      </c>
      <c r="L26" s="142"/>
      <c r="M26" s="137">
        <v>0</v>
      </c>
      <c r="N26" s="137">
        <v>0</v>
      </c>
      <c r="O26" s="137">
        <v>0</v>
      </c>
      <c r="P26" s="142"/>
      <c r="Q26" s="137">
        <v>0</v>
      </c>
      <c r="R26" s="137">
        <v>0</v>
      </c>
      <c r="S26" s="137">
        <v>0</v>
      </c>
      <c r="T26" s="142"/>
      <c r="U26" s="137">
        <v>0</v>
      </c>
      <c r="V26" s="145">
        <v>0</v>
      </c>
      <c r="W26" s="145">
        <v>0</v>
      </c>
      <c r="X26" s="142"/>
      <c r="Y26" s="137">
        <v>0</v>
      </c>
      <c r="Z26" s="137">
        <v>0</v>
      </c>
      <c r="AA26" s="142">
        <v>0</v>
      </c>
      <c r="AB26" s="142"/>
      <c r="AC26" s="137">
        <v>2</v>
      </c>
      <c r="AD26" s="145">
        <v>2</v>
      </c>
      <c r="AE26" s="145">
        <v>0</v>
      </c>
    </row>
    <row r="27" spans="1:31" ht="15" customHeight="1" x14ac:dyDescent="0.2">
      <c r="A27" s="32" t="s">
        <v>241</v>
      </c>
      <c r="B27" s="137">
        <v>0</v>
      </c>
      <c r="C27" s="137">
        <v>1</v>
      </c>
      <c r="D27" s="137">
        <v>0</v>
      </c>
      <c r="E27" s="137">
        <v>1</v>
      </c>
      <c r="F27" s="137">
        <v>1</v>
      </c>
      <c r="G27" s="137">
        <v>1</v>
      </c>
      <c r="H27" s="137"/>
      <c r="I27" s="137">
        <v>4</v>
      </c>
      <c r="J27" s="137">
        <v>4</v>
      </c>
      <c r="K27" s="137">
        <v>0</v>
      </c>
      <c r="L27" s="142"/>
      <c r="M27" s="137">
        <v>29</v>
      </c>
      <c r="N27" s="137">
        <v>13</v>
      </c>
      <c r="O27" s="137">
        <v>16</v>
      </c>
      <c r="P27" s="142"/>
      <c r="Q27" s="137">
        <v>0</v>
      </c>
      <c r="R27" s="137">
        <v>0</v>
      </c>
      <c r="S27" s="137">
        <v>0</v>
      </c>
      <c r="T27" s="142"/>
      <c r="U27" s="137">
        <v>1</v>
      </c>
      <c r="V27" s="145">
        <v>1</v>
      </c>
      <c r="W27" s="145">
        <v>0</v>
      </c>
      <c r="X27" s="142"/>
      <c r="Y27" s="137">
        <v>2</v>
      </c>
      <c r="Z27" s="137">
        <v>2</v>
      </c>
      <c r="AA27" s="142">
        <v>0</v>
      </c>
      <c r="AB27" s="142"/>
      <c r="AC27" s="137">
        <v>1</v>
      </c>
      <c r="AD27" s="145">
        <v>1</v>
      </c>
      <c r="AE27" s="145">
        <v>0</v>
      </c>
    </row>
    <row r="28" spans="1:31" ht="15" customHeight="1" x14ac:dyDescent="0.2">
      <c r="A28" s="32" t="s">
        <v>242</v>
      </c>
      <c r="B28" s="137">
        <v>0</v>
      </c>
      <c r="C28" s="137">
        <v>5</v>
      </c>
      <c r="D28" s="137">
        <v>0</v>
      </c>
      <c r="E28" s="137">
        <v>1</v>
      </c>
      <c r="F28" s="137">
        <v>2</v>
      </c>
      <c r="G28" s="137">
        <v>0</v>
      </c>
      <c r="H28" s="137"/>
      <c r="I28" s="137">
        <v>10</v>
      </c>
      <c r="J28" s="137">
        <v>2</v>
      </c>
      <c r="K28" s="137">
        <v>8</v>
      </c>
      <c r="L28" s="142"/>
      <c r="M28" s="137">
        <v>3</v>
      </c>
      <c r="N28" s="137">
        <v>3</v>
      </c>
      <c r="O28" s="137">
        <v>0</v>
      </c>
      <c r="P28" s="142"/>
      <c r="Q28" s="137">
        <v>0</v>
      </c>
      <c r="R28" s="137">
        <v>0</v>
      </c>
      <c r="S28" s="137">
        <v>0</v>
      </c>
      <c r="T28" s="142"/>
      <c r="U28" s="137">
        <v>2</v>
      </c>
      <c r="V28" s="145">
        <v>1</v>
      </c>
      <c r="W28" s="145">
        <v>1</v>
      </c>
      <c r="X28" s="142"/>
      <c r="Y28" s="137">
        <v>2</v>
      </c>
      <c r="Z28" s="137">
        <v>2</v>
      </c>
      <c r="AA28" s="142">
        <v>0</v>
      </c>
      <c r="AB28" s="142"/>
      <c r="AC28" s="137">
        <v>0</v>
      </c>
      <c r="AD28" s="145">
        <v>0</v>
      </c>
      <c r="AE28" s="145">
        <v>0</v>
      </c>
    </row>
    <row r="29" spans="1:31" ht="15" customHeight="1" x14ac:dyDescent="0.2">
      <c r="A29" s="32" t="s">
        <v>243</v>
      </c>
      <c r="B29" s="137">
        <v>0</v>
      </c>
      <c r="C29" s="137">
        <v>4</v>
      </c>
      <c r="D29" s="137">
        <v>0</v>
      </c>
      <c r="E29" s="137">
        <v>0</v>
      </c>
      <c r="F29" s="137">
        <v>2</v>
      </c>
      <c r="G29" s="137">
        <v>3</v>
      </c>
      <c r="H29" s="137"/>
      <c r="I29" s="137">
        <v>0</v>
      </c>
      <c r="J29" s="137">
        <v>0</v>
      </c>
      <c r="K29" s="137">
        <v>0</v>
      </c>
      <c r="L29" s="142"/>
      <c r="M29" s="137">
        <v>83</v>
      </c>
      <c r="N29" s="137">
        <v>55</v>
      </c>
      <c r="O29" s="137">
        <v>28</v>
      </c>
      <c r="P29" s="142"/>
      <c r="Q29" s="137">
        <v>0</v>
      </c>
      <c r="R29" s="137">
        <v>0</v>
      </c>
      <c r="S29" s="137">
        <v>0</v>
      </c>
      <c r="T29" s="142"/>
      <c r="U29" s="137">
        <v>0</v>
      </c>
      <c r="V29" s="145">
        <v>0</v>
      </c>
      <c r="W29" s="145">
        <v>0</v>
      </c>
      <c r="X29" s="142"/>
      <c r="Y29" s="137">
        <v>3</v>
      </c>
      <c r="Z29" s="137">
        <v>1</v>
      </c>
      <c r="AA29" s="142">
        <v>2</v>
      </c>
      <c r="AB29" s="142"/>
      <c r="AC29" s="137">
        <v>3</v>
      </c>
      <c r="AD29" s="145">
        <v>3</v>
      </c>
      <c r="AE29" s="145">
        <v>0</v>
      </c>
    </row>
    <row r="30" spans="1:31" ht="15" customHeight="1" x14ac:dyDescent="0.2">
      <c r="A30" s="32" t="s">
        <v>244</v>
      </c>
      <c r="B30" s="137">
        <v>0</v>
      </c>
      <c r="C30" s="137">
        <v>4</v>
      </c>
      <c r="D30" s="137">
        <v>0</v>
      </c>
      <c r="E30" s="137">
        <v>0</v>
      </c>
      <c r="F30" s="137">
        <v>2</v>
      </c>
      <c r="G30" s="137">
        <v>0</v>
      </c>
      <c r="H30" s="137"/>
      <c r="I30" s="137">
        <v>12</v>
      </c>
      <c r="J30" s="137">
        <v>8</v>
      </c>
      <c r="K30" s="137">
        <v>4</v>
      </c>
      <c r="L30" s="142"/>
      <c r="M30" s="137">
        <v>7</v>
      </c>
      <c r="N30" s="137">
        <v>3</v>
      </c>
      <c r="O30" s="137">
        <v>4</v>
      </c>
      <c r="P30" s="142"/>
      <c r="Q30" s="137">
        <v>0</v>
      </c>
      <c r="R30" s="137">
        <v>0</v>
      </c>
      <c r="S30" s="137">
        <v>0</v>
      </c>
      <c r="T30" s="142"/>
      <c r="U30" s="137">
        <v>0</v>
      </c>
      <c r="V30" s="145">
        <v>0</v>
      </c>
      <c r="W30" s="145">
        <v>0</v>
      </c>
      <c r="X30" s="142"/>
      <c r="Y30" s="137">
        <v>3</v>
      </c>
      <c r="Z30" s="137">
        <v>3</v>
      </c>
      <c r="AA30" s="142">
        <v>0</v>
      </c>
      <c r="AB30" s="142"/>
      <c r="AC30" s="137">
        <v>0</v>
      </c>
      <c r="AD30" s="145">
        <v>0</v>
      </c>
      <c r="AE30" s="145">
        <v>0</v>
      </c>
    </row>
    <row r="31" spans="1:31" ht="15" customHeight="1" x14ac:dyDescent="0.2">
      <c r="A31" s="32" t="s">
        <v>245</v>
      </c>
      <c r="B31" s="137">
        <v>5</v>
      </c>
      <c r="C31" s="137">
        <v>0</v>
      </c>
      <c r="D31" s="137">
        <v>1</v>
      </c>
      <c r="E31" s="137">
        <v>0</v>
      </c>
      <c r="F31" s="137">
        <v>0</v>
      </c>
      <c r="G31" s="137">
        <v>1</v>
      </c>
      <c r="H31" s="137"/>
      <c r="I31" s="137">
        <v>118</v>
      </c>
      <c r="J31" s="137">
        <v>60</v>
      </c>
      <c r="K31" s="137">
        <v>58</v>
      </c>
      <c r="L31" s="142"/>
      <c r="M31" s="137">
        <v>2</v>
      </c>
      <c r="N31" s="137">
        <v>0</v>
      </c>
      <c r="O31" s="137">
        <v>2</v>
      </c>
      <c r="P31" s="142"/>
      <c r="Q31" s="137">
        <v>1</v>
      </c>
      <c r="R31" s="137">
        <v>1</v>
      </c>
      <c r="S31" s="137">
        <v>0</v>
      </c>
      <c r="T31" s="142"/>
      <c r="U31" s="137">
        <v>0</v>
      </c>
      <c r="V31" s="145">
        <v>0</v>
      </c>
      <c r="W31" s="145">
        <v>0</v>
      </c>
      <c r="X31" s="142"/>
      <c r="Y31" s="137">
        <v>0</v>
      </c>
      <c r="Z31" s="137">
        <v>0</v>
      </c>
      <c r="AA31" s="142">
        <v>0</v>
      </c>
      <c r="AB31" s="142"/>
      <c r="AC31" s="137">
        <v>1</v>
      </c>
      <c r="AD31" s="145">
        <v>1</v>
      </c>
      <c r="AE31" s="145">
        <v>0</v>
      </c>
    </row>
    <row r="32" spans="1:31" ht="15" customHeight="1" x14ac:dyDescent="0.2">
      <c r="A32" s="32" t="s">
        <v>246</v>
      </c>
      <c r="B32" s="137">
        <v>2</v>
      </c>
      <c r="C32" s="137">
        <v>0</v>
      </c>
      <c r="D32" s="137">
        <v>2</v>
      </c>
      <c r="E32" s="137">
        <v>0</v>
      </c>
      <c r="F32" s="137">
        <v>1</v>
      </c>
      <c r="G32" s="137">
        <v>10</v>
      </c>
      <c r="H32" s="137"/>
      <c r="I32" s="137">
        <v>69</v>
      </c>
      <c r="J32" s="137">
        <v>45</v>
      </c>
      <c r="K32" s="137">
        <v>24</v>
      </c>
      <c r="L32" s="142"/>
      <c r="M32" s="137">
        <v>4</v>
      </c>
      <c r="N32" s="137">
        <v>4</v>
      </c>
      <c r="O32" s="137">
        <v>0</v>
      </c>
      <c r="P32" s="142"/>
      <c r="Q32" s="137">
        <v>2</v>
      </c>
      <c r="R32" s="137">
        <v>1</v>
      </c>
      <c r="S32" s="137">
        <v>1</v>
      </c>
      <c r="T32" s="142"/>
      <c r="U32" s="137">
        <v>0</v>
      </c>
      <c r="V32" s="145">
        <v>0</v>
      </c>
      <c r="W32" s="145">
        <v>0</v>
      </c>
      <c r="X32" s="142"/>
      <c r="Y32" s="137">
        <v>1</v>
      </c>
      <c r="Z32" s="137">
        <v>1</v>
      </c>
      <c r="AA32" s="142">
        <v>0</v>
      </c>
      <c r="AB32" s="142"/>
      <c r="AC32" s="137">
        <v>14</v>
      </c>
      <c r="AD32" s="145">
        <v>3</v>
      </c>
      <c r="AE32" s="145">
        <v>11</v>
      </c>
    </row>
    <row r="33" spans="1:36" ht="15" customHeight="1" x14ac:dyDescent="0.2">
      <c r="A33" s="32" t="s">
        <v>247</v>
      </c>
      <c r="B33" s="137">
        <v>0</v>
      </c>
      <c r="C33" s="137">
        <v>1</v>
      </c>
      <c r="D33" s="137">
        <v>0</v>
      </c>
      <c r="E33" s="137">
        <v>0</v>
      </c>
      <c r="F33" s="137">
        <v>0</v>
      </c>
      <c r="G33" s="137">
        <v>0</v>
      </c>
      <c r="H33" s="137"/>
      <c r="I33" s="137">
        <v>0</v>
      </c>
      <c r="J33" s="137">
        <v>0</v>
      </c>
      <c r="K33" s="137">
        <v>0</v>
      </c>
      <c r="L33" s="142"/>
      <c r="M33" s="137">
        <v>1</v>
      </c>
      <c r="N33" s="137">
        <v>1</v>
      </c>
      <c r="O33" s="137">
        <v>0</v>
      </c>
      <c r="P33" s="142"/>
      <c r="Q33" s="137">
        <v>0</v>
      </c>
      <c r="R33" s="137">
        <v>0</v>
      </c>
      <c r="S33" s="137">
        <v>0</v>
      </c>
      <c r="T33" s="142"/>
      <c r="U33" s="137">
        <v>0</v>
      </c>
      <c r="V33" s="145">
        <v>0</v>
      </c>
      <c r="W33" s="145">
        <v>0</v>
      </c>
      <c r="X33" s="142"/>
      <c r="Y33" s="137">
        <v>0</v>
      </c>
      <c r="Z33" s="137">
        <v>0</v>
      </c>
      <c r="AA33" s="142">
        <v>0</v>
      </c>
      <c r="AB33" s="142"/>
      <c r="AC33" s="137">
        <v>0</v>
      </c>
      <c r="AD33" s="145">
        <v>0</v>
      </c>
      <c r="AE33" s="145">
        <v>0</v>
      </c>
    </row>
    <row r="34" spans="1:36" ht="15" customHeight="1" x14ac:dyDescent="0.2">
      <c r="A34" s="32" t="s">
        <v>248</v>
      </c>
      <c r="B34" s="137">
        <v>1</v>
      </c>
      <c r="C34" s="137">
        <v>0</v>
      </c>
      <c r="D34" s="137">
        <v>0</v>
      </c>
      <c r="E34" s="137">
        <v>0</v>
      </c>
      <c r="F34" s="137">
        <v>0</v>
      </c>
      <c r="G34" s="137">
        <v>7</v>
      </c>
      <c r="H34" s="137"/>
      <c r="I34" s="137">
        <v>16</v>
      </c>
      <c r="J34" s="137">
        <v>8</v>
      </c>
      <c r="K34" s="137">
        <v>8</v>
      </c>
      <c r="L34" s="142"/>
      <c r="M34" s="137">
        <v>0</v>
      </c>
      <c r="N34" s="137">
        <v>0</v>
      </c>
      <c r="O34" s="137">
        <v>0</v>
      </c>
      <c r="P34" s="142"/>
      <c r="Q34" s="137">
        <v>0</v>
      </c>
      <c r="R34" s="137">
        <v>0</v>
      </c>
      <c r="S34" s="137">
        <v>0</v>
      </c>
      <c r="T34" s="142"/>
      <c r="U34" s="137">
        <v>0</v>
      </c>
      <c r="V34" s="145">
        <v>0</v>
      </c>
      <c r="W34" s="145">
        <v>0</v>
      </c>
      <c r="X34" s="142"/>
      <c r="Y34" s="137">
        <v>0</v>
      </c>
      <c r="Z34" s="137">
        <v>0</v>
      </c>
      <c r="AA34" s="142">
        <v>0</v>
      </c>
      <c r="AB34" s="142"/>
      <c r="AC34" s="137">
        <v>16</v>
      </c>
      <c r="AD34" s="145">
        <v>7</v>
      </c>
      <c r="AE34" s="145">
        <v>9</v>
      </c>
    </row>
    <row r="35" spans="1:36" ht="15" customHeight="1" x14ac:dyDescent="0.2">
      <c r="A35" s="32" t="s">
        <v>249</v>
      </c>
      <c r="B35" s="137">
        <v>0</v>
      </c>
      <c r="C35" s="137">
        <v>1</v>
      </c>
      <c r="D35" s="137">
        <v>0</v>
      </c>
      <c r="E35" s="137">
        <v>0</v>
      </c>
      <c r="F35" s="137">
        <v>0</v>
      </c>
      <c r="G35" s="137">
        <v>0</v>
      </c>
      <c r="H35" s="137"/>
      <c r="I35" s="137">
        <v>9</v>
      </c>
      <c r="J35" s="137">
        <v>4</v>
      </c>
      <c r="K35" s="137">
        <v>5</v>
      </c>
      <c r="L35" s="142"/>
      <c r="M35" s="137">
        <v>1</v>
      </c>
      <c r="N35" s="137">
        <v>1</v>
      </c>
      <c r="O35" s="137">
        <v>0</v>
      </c>
      <c r="P35" s="142"/>
      <c r="Q35" s="137">
        <v>0</v>
      </c>
      <c r="R35" s="137">
        <v>0</v>
      </c>
      <c r="S35" s="137">
        <v>0</v>
      </c>
      <c r="T35" s="142"/>
      <c r="U35" s="137">
        <v>0</v>
      </c>
      <c r="V35" s="145">
        <v>0</v>
      </c>
      <c r="W35" s="145">
        <v>0</v>
      </c>
      <c r="X35" s="142"/>
      <c r="Y35" s="137">
        <v>0</v>
      </c>
      <c r="Z35" s="137">
        <v>0</v>
      </c>
      <c r="AA35" s="142">
        <v>0</v>
      </c>
      <c r="AB35" s="142"/>
      <c r="AC35" s="137">
        <v>0</v>
      </c>
      <c r="AD35" s="145">
        <v>0</v>
      </c>
      <c r="AE35" s="145">
        <v>0</v>
      </c>
    </row>
    <row r="36" spans="1:36" ht="15" customHeight="1" x14ac:dyDescent="0.2">
      <c r="A36" s="32" t="s">
        <v>250</v>
      </c>
      <c r="B36" s="137">
        <v>0</v>
      </c>
      <c r="C36" s="137">
        <v>0</v>
      </c>
      <c r="D36" s="137">
        <v>0</v>
      </c>
      <c r="E36" s="137">
        <v>0</v>
      </c>
      <c r="F36" s="137">
        <v>1</v>
      </c>
      <c r="G36" s="137">
        <v>7</v>
      </c>
      <c r="H36" s="137"/>
      <c r="I36" s="137">
        <v>32</v>
      </c>
      <c r="J36" s="137">
        <v>17</v>
      </c>
      <c r="K36" s="137">
        <v>15</v>
      </c>
      <c r="L36" s="142"/>
      <c r="M36" s="137">
        <v>1</v>
      </c>
      <c r="N36" s="137">
        <v>1</v>
      </c>
      <c r="O36" s="137">
        <v>0</v>
      </c>
      <c r="P36" s="142"/>
      <c r="Q36" s="137">
        <v>0</v>
      </c>
      <c r="R36" s="137">
        <v>0</v>
      </c>
      <c r="S36" s="137">
        <v>0</v>
      </c>
      <c r="T36" s="142"/>
      <c r="U36" s="137">
        <v>0</v>
      </c>
      <c r="V36" s="145">
        <v>0</v>
      </c>
      <c r="W36" s="145">
        <v>0</v>
      </c>
      <c r="X36" s="142"/>
      <c r="Y36" s="137">
        <v>1</v>
      </c>
      <c r="Z36" s="137">
        <v>1</v>
      </c>
      <c r="AA36" s="142">
        <v>0</v>
      </c>
      <c r="AB36" s="142"/>
      <c r="AC36" s="137">
        <v>8</v>
      </c>
      <c r="AD36" s="145">
        <v>7</v>
      </c>
      <c r="AE36" s="145">
        <v>1</v>
      </c>
    </row>
    <row r="37" spans="1:36" ht="15" customHeight="1" x14ac:dyDescent="0.2">
      <c r="A37" s="32" t="s">
        <v>251</v>
      </c>
      <c r="B37" s="137">
        <v>0</v>
      </c>
      <c r="C37" s="137">
        <v>2</v>
      </c>
      <c r="D37" s="137">
        <v>0</v>
      </c>
      <c r="E37" s="137">
        <v>3</v>
      </c>
      <c r="F37" s="137">
        <v>4</v>
      </c>
      <c r="G37" s="137">
        <v>3</v>
      </c>
      <c r="H37" s="137"/>
      <c r="I37" s="137">
        <v>51</v>
      </c>
      <c r="J37" s="137">
        <v>25</v>
      </c>
      <c r="K37" s="137">
        <v>26</v>
      </c>
      <c r="L37" s="142"/>
      <c r="M37" s="137">
        <v>20</v>
      </c>
      <c r="N37" s="137">
        <v>9</v>
      </c>
      <c r="O37" s="137">
        <v>11</v>
      </c>
      <c r="P37" s="142"/>
      <c r="Q37" s="137">
        <v>0</v>
      </c>
      <c r="R37" s="137">
        <v>0</v>
      </c>
      <c r="S37" s="137">
        <v>0</v>
      </c>
      <c r="T37" s="142"/>
      <c r="U37" s="137">
        <v>3</v>
      </c>
      <c r="V37" s="145">
        <v>3</v>
      </c>
      <c r="W37" s="145">
        <v>0</v>
      </c>
      <c r="X37" s="142"/>
      <c r="Y37" s="137">
        <v>4</v>
      </c>
      <c r="Z37" s="137">
        <v>2</v>
      </c>
      <c r="AA37" s="142">
        <v>2</v>
      </c>
      <c r="AB37" s="142"/>
      <c r="AC37" s="137">
        <v>8</v>
      </c>
      <c r="AD37" s="145">
        <v>5</v>
      </c>
      <c r="AE37" s="145">
        <v>3</v>
      </c>
    </row>
    <row r="38" spans="1:36" ht="15" customHeight="1" thickBot="1" x14ac:dyDescent="0.25">
      <c r="A38" s="183" t="s">
        <v>252</v>
      </c>
      <c r="B38" s="233">
        <v>0</v>
      </c>
      <c r="C38" s="233">
        <v>3</v>
      </c>
      <c r="D38" s="233">
        <v>0</v>
      </c>
      <c r="E38" s="233">
        <v>0</v>
      </c>
      <c r="F38" s="233">
        <v>0</v>
      </c>
      <c r="G38" s="233">
        <v>0</v>
      </c>
      <c r="H38" s="233"/>
      <c r="I38" s="233">
        <v>0</v>
      </c>
      <c r="J38" s="233">
        <v>0</v>
      </c>
      <c r="K38" s="233">
        <v>0</v>
      </c>
      <c r="L38" s="237"/>
      <c r="M38" s="233">
        <v>3</v>
      </c>
      <c r="N38" s="233">
        <v>3</v>
      </c>
      <c r="O38" s="233">
        <v>0</v>
      </c>
      <c r="P38" s="237"/>
      <c r="Q38" s="233">
        <v>0</v>
      </c>
      <c r="R38" s="233">
        <v>0</v>
      </c>
      <c r="S38" s="233">
        <v>0</v>
      </c>
      <c r="T38" s="237"/>
      <c r="U38" s="233">
        <v>0</v>
      </c>
      <c r="V38" s="238">
        <v>0</v>
      </c>
      <c r="W38" s="238">
        <v>0</v>
      </c>
      <c r="X38" s="237"/>
      <c r="Y38" s="233">
        <v>0</v>
      </c>
      <c r="Z38" s="233">
        <v>0</v>
      </c>
      <c r="AA38" s="237">
        <v>0</v>
      </c>
      <c r="AB38" s="237"/>
      <c r="AC38" s="233">
        <v>0</v>
      </c>
      <c r="AD38" s="238">
        <v>0</v>
      </c>
      <c r="AE38" s="238">
        <v>0</v>
      </c>
    </row>
    <row r="39" spans="1:36" s="44" customFormat="1" ht="15" customHeight="1" x14ac:dyDescent="0.25">
      <c r="A39" s="71" t="s">
        <v>494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</row>
    <row r="40" spans="1:36" s="33" customFormat="1" ht="15" customHeight="1" x14ac:dyDescent="0.2">
      <c r="A40" s="33" t="s">
        <v>253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X40" s="44"/>
      <c r="Y40" s="44"/>
      <c r="Z40" s="44"/>
      <c r="AA40" s="44"/>
      <c r="AB40" s="44"/>
      <c r="AC40" s="44"/>
    </row>
  </sheetData>
  <mergeCells count="3">
    <mergeCell ref="AG2:AG3"/>
    <mergeCell ref="A7:A9"/>
    <mergeCell ref="B7:G8"/>
  </mergeCells>
  <hyperlinks>
    <hyperlink ref="AG2" location="INDICE!A1" display="INDICE" xr:uid="{867FEEDB-56C3-4615-AD4E-957F366AAEF2}"/>
    <hyperlink ref="AG2:AG3" location="Contenido!A1" display="Contenido" xr:uid="{B4B53922-F23A-4AB9-B546-25F2906ADE62}"/>
  </hyperlinks>
  <printOptions horizontalCentered="1"/>
  <pageMargins left="0.39370078740157483" right="0.39370078740157483" top="0.39370078740157483" bottom="0.39370078740157483" header="0.31496062992125984" footer="0.31496062992125984"/>
  <pageSetup paperSize="172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103</vt:i4>
      </vt:variant>
      <vt:variant>
        <vt:lpstr>Rangos con nombre</vt:lpstr>
      </vt:variant>
      <vt:variant>
        <vt:i4>102</vt:i4>
      </vt:variant>
    </vt:vector>
  </HeadingPairs>
  <TitlesOfParts>
    <vt:vector size="205" baseType="lpstr">
      <vt:lpstr>Portada</vt:lpstr>
      <vt:lpstr>Contenido</vt:lpstr>
      <vt:lpstr>Funcionarios</vt:lpstr>
      <vt:lpstr>Intra-Extra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En Línea-Noviazgo</vt:lpstr>
      <vt:lpstr>C10</vt:lpstr>
      <vt:lpstr>C11</vt:lpstr>
      <vt:lpstr>C12</vt:lpstr>
      <vt:lpstr>C13</vt:lpstr>
      <vt:lpstr>C14</vt:lpstr>
      <vt:lpstr>Centr_Educat</vt:lpstr>
      <vt:lpstr>C15</vt:lpstr>
      <vt:lpstr>C16</vt:lpstr>
      <vt:lpstr>C17</vt:lpstr>
      <vt:lpstr>C18</vt:lpstr>
      <vt:lpstr>C19</vt:lpstr>
      <vt:lpstr>C20</vt:lpstr>
      <vt:lpstr>C21</vt:lpstr>
      <vt:lpstr>C22</vt:lpstr>
      <vt:lpstr>C23</vt:lpstr>
      <vt:lpstr>C24</vt:lpstr>
      <vt:lpstr>C25</vt:lpstr>
      <vt:lpstr>C26</vt:lpstr>
      <vt:lpstr>C27</vt:lpstr>
      <vt:lpstr>C28</vt:lpstr>
      <vt:lpstr>C29</vt:lpstr>
      <vt:lpstr>C30</vt:lpstr>
      <vt:lpstr>C31</vt:lpstr>
      <vt:lpstr>C32</vt:lpstr>
      <vt:lpstr>C33</vt:lpstr>
      <vt:lpstr>C34</vt:lpstr>
      <vt:lpstr>C35</vt:lpstr>
      <vt:lpstr>C36</vt:lpstr>
      <vt:lpstr>C37</vt:lpstr>
      <vt:lpstr>C38</vt:lpstr>
      <vt:lpstr>C39</vt:lpstr>
      <vt:lpstr>C40</vt:lpstr>
      <vt:lpstr>C41</vt:lpstr>
      <vt:lpstr>C42</vt:lpstr>
      <vt:lpstr>C43</vt:lpstr>
      <vt:lpstr>C44</vt:lpstr>
      <vt:lpstr>C45</vt:lpstr>
      <vt:lpstr>C46</vt:lpstr>
      <vt:lpstr>C47</vt:lpstr>
      <vt:lpstr>C48</vt:lpstr>
      <vt:lpstr>C49</vt:lpstr>
      <vt:lpstr>C50</vt:lpstr>
      <vt:lpstr>C51</vt:lpstr>
      <vt:lpstr>Suspensiones</vt:lpstr>
      <vt:lpstr>C52</vt:lpstr>
      <vt:lpstr>C53</vt:lpstr>
      <vt:lpstr>C54</vt:lpstr>
      <vt:lpstr>Armas</vt:lpstr>
      <vt:lpstr>C55</vt:lpstr>
      <vt:lpstr>C56</vt:lpstr>
      <vt:lpstr>C57</vt:lpstr>
      <vt:lpstr>C58</vt:lpstr>
      <vt:lpstr>C59</vt:lpstr>
      <vt:lpstr>C60</vt:lpstr>
      <vt:lpstr>C61</vt:lpstr>
      <vt:lpstr>C62</vt:lpstr>
      <vt:lpstr>C63</vt:lpstr>
      <vt:lpstr>Programa_Convivir</vt:lpstr>
      <vt:lpstr>C64</vt:lpstr>
      <vt:lpstr>C65</vt:lpstr>
      <vt:lpstr>C66</vt:lpstr>
      <vt:lpstr>Protocolos</vt:lpstr>
      <vt:lpstr>C67</vt:lpstr>
      <vt:lpstr>C68</vt:lpstr>
      <vt:lpstr>C69</vt:lpstr>
      <vt:lpstr>C70</vt:lpstr>
      <vt:lpstr>C71</vt:lpstr>
      <vt:lpstr>C72</vt:lpstr>
      <vt:lpstr>C73</vt:lpstr>
      <vt:lpstr>C74</vt:lpstr>
      <vt:lpstr>C75</vt:lpstr>
      <vt:lpstr>C76</vt:lpstr>
      <vt:lpstr>C77</vt:lpstr>
      <vt:lpstr>C78</vt:lpstr>
      <vt:lpstr>C79</vt:lpstr>
      <vt:lpstr>C80</vt:lpstr>
      <vt:lpstr>C81</vt:lpstr>
      <vt:lpstr>C82</vt:lpstr>
      <vt:lpstr>C83</vt:lpstr>
      <vt:lpstr>C84</vt:lpstr>
      <vt:lpstr>C85</vt:lpstr>
      <vt:lpstr>C86</vt:lpstr>
      <vt:lpstr>C87</vt:lpstr>
      <vt:lpstr>C88</vt:lpstr>
      <vt:lpstr>C89</vt:lpstr>
      <vt:lpstr>C90</vt:lpstr>
      <vt:lpstr>C91</vt:lpstr>
      <vt:lpstr>C92</vt:lpstr>
      <vt:lpstr>C93</vt:lpstr>
      <vt:lpstr>Armas!Área_de_impresión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'C16'!Área_de_impresión</vt:lpstr>
      <vt:lpstr>'C17'!Área_de_impresión</vt:lpstr>
      <vt:lpstr>'C18'!Área_de_impresión</vt:lpstr>
      <vt:lpstr>'C19'!Área_de_impresión</vt:lpstr>
      <vt:lpstr>'C2'!Área_de_impresión</vt:lpstr>
      <vt:lpstr>'C20'!Área_de_impresión</vt:lpstr>
      <vt:lpstr>'C21'!Área_de_impresión</vt:lpstr>
      <vt:lpstr>'C22'!Área_de_impresión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'C28'!Área_de_impresión</vt:lpstr>
      <vt:lpstr>'C29'!Área_de_impresión</vt:lpstr>
      <vt:lpstr>'C3'!Área_de_impresión</vt:lpstr>
      <vt:lpstr>'C30'!Área_de_impresión</vt:lpstr>
      <vt:lpstr>'C31'!Área_de_impresión</vt:lpstr>
      <vt:lpstr>'C32'!Área_de_impresión</vt:lpstr>
      <vt:lpstr>'C33'!Área_de_impresión</vt:lpstr>
      <vt:lpstr>'C34'!Área_de_impresión</vt:lpstr>
      <vt:lpstr>'C35'!Área_de_impresión</vt:lpstr>
      <vt:lpstr>'C36'!Área_de_impresión</vt:lpstr>
      <vt:lpstr>'C37'!Área_de_impresión</vt:lpstr>
      <vt:lpstr>'C38'!Área_de_impresión</vt:lpstr>
      <vt:lpstr>'C39'!Área_de_impresión</vt:lpstr>
      <vt:lpstr>'C4'!Área_de_impresión</vt:lpstr>
      <vt:lpstr>'C40'!Área_de_impresión</vt:lpstr>
      <vt:lpstr>'C41'!Área_de_impresión</vt:lpstr>
      <vt:lpstr>'C42'!Área_de_impresión</vt:lpstr>
      <vt:lpstr>'C43'!Área_de_impresión</vt:lpstr>
      <vt:lpstr>'C44'!Área_de_impresión</vt:lpstr>
      <vt:lpstr>'C45'!Área_de_impresión</vt:lpstr>
      <vt:lpstr>'C46'!Área_de_impresión</vt:lpstr>
      <vt:lpstr>'C47'!Área_de_impresión</vt:lpstr>
      <vt:lpstr>'C48'!Área_de_impresión</vt:lpstr>
      <vt:lpstr>'C49'!Área_de_impresión</vt:lpstr>
      <vt:lpstr>'C5'!Área_de_impresión</vt:lpstr>
      <vt:lpstr>'C50'!Área_de_impresión</vt:lpstr>
      <vt:lpstr>'C51'!Área_de_impresión</vt:lpstr>
      <vt:lpstr>'C52'!Área_de_impresión</vt:lpstr>
      <vt:lpstr>'C53'!Área_de_impresión</vt:lpstr>
      <vt:lpstr>'C54'!Área_de_impresión</vt:lpstr>
      <vt:lpstr>'C55'!Área_de_impresión</vt:lpstr>
      <vt:lpstr>'C56'!Área_de_impresión</vt:lpstr>
      <vt:lpstr>'C57'!Área_de_impresión</vt:lpstr>
      <vt:lpstr>'C58'!Área_de_impresión</vt:lpstr>
      <vt:lpstr>'C59'!Área_de_impresión</vt:lpstr>
      <vt:lpstr>'C6'!Área_de_impresión</vt:lpstr>
      <vt:lpstr>'C60'!Área_de_impresión</vt:lpstr>
      <vt:lpstr>'C61'!Área_de_impresión</vt:lpstr>
      <vt:lpstr>'C62'!Área_de_impresión</vt:lpstr>
      <vt:lpstr>'C63'!Área_de_impresión</vt:lpstr>
      <vt:lpstr>'C64'!Área_de_impresión</vt:lpstr>
      <vt:lpstr>'C65'!Área_de_impresión</vt:lpstr>
      <vt:lpstr>'C66'!Área_de_impresión</vt:lpstr>
      <vt:lpstr>'C67'!Área_de_impresión</vt:lpstr>
      <vt:lpstr>'C68'!Área_de_impresión</vt:lpstr>
      <vt:lpstr>'C69'!Área_de_impresión</vt:lpstr>
      <vt:lpstr>'C7'!Área_de_impresión</vt:lpstr>
      <vt:lpstr>'C70'!Área_de_impresión</vt:lpstr>
      <vt:lpstr>'C71'!Área_de_impresión</vt:lpstr>
      <vt:lpstr>'C72'!Área_de_impresión</vt:lpstr>
      <vt:lpstr>'C73'!Área_de_impresión</vt:lpstr>
      <vt:lpstr>'C74'!Área_de_impresión</vt:lpstr>
      <vt:lpstr>'C75'!Área_de_impresión</vt:lpstr>
      <vt:lpstr>'C76'!Área_de_impresión</vt:lpstr>
      <vt:lpstr>'C77'!Área_de_impresión</vt:lpstr>
      <vt:lpstr>'C78'!Área_de_impresión</vt:lpstr>
      <vt:lpstr>'C79'!Área_de_impresión</vt:lpstr>
      <vt:lpstr>'C8'!Área_de_impresión</vt:lpstr>
      <vt:lpstr>'C80'!Área_de_impresión</vt:lpstr>
      <vt:lpstr>'C81'!Área_de_impresión</vt:lpstr>
      <vt:lpstr>'C82'!Área_de_impresión</vt:lpstr>
      <vt:lpstr>'C83'!Área_de_impresión</vt:lpstr>
      <vt:lpstr>'C84'!Área_de_impresión</vt:lpstr>
      <vt:lpstr>'C85'!Área_de_impresión</vt:lpstr>
      <vt:lpstr>'C86'!Área_de_impresión</vt:lpstr>
      <vt:lpstr>'C87'!Área_de_impresión</vt:lpstr>
      <vt:lpstr>'C88'!Área_de_impresión</vt:lpstr>
      <vt:lpstr>'C89'!Área_de_impresión</vt:lpstr>
      <vt:lpstr>'C9'!Área_de_impresión</vt:lpstr>
      <vt:lpstr>'C90'!Área_de_impresión</vt:lpstr>
      <vt:lpstr>'C91'!Área_de_impresión</vt:lpstr>
      <vt:lpstr>'C92'!Área_de_impresión</vt:lpstr>
      <vt:lpstr>'C93'!Área_de_impresión</vt:lpstr>
      <vt:lpstr>Centr_Educat!Área_de_impresión</vt:lpstr>
      <vt:lpstr>'En Línea-Noviazgo'!Área_de_impresión</vt:lpstr>
      <vt:lpstr>Funcionarios!Área_de_impresión</vt:lpstr>
      <vt:lpstr>'Intra-Extra'!Área_de_impresión</vt:lpstr>
      <vt:lpstr>Portada!Área_de_impresión</vt:lpstr>
      <vt:lpstr>Programa_Convivir!Área_de_impresión</vt:lpstr>
      <vt:lpstr>Protocolos!Área_de_impresión</vt:lpstr>
      <vt:lpstr>Suspensiones!Área_de_impresión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Delfina</dc:creator>
  <cp:keywords/>
  <dc:description/>
  <cp:lastModifiedBy>Mayra Quiros Jimenez</cp:lastModifiedBy>
  <cp:revision/>
  <dcterms:created xsi:type="dcterms:W3CDTF">2022-04-27T16:55:39Z</dcterms:created>
  <dcterms:modified xsi:type="dcterms:W3CDTF">2025-10-22T15:32:57Z</dcterms:modified>
  <cp:category/>
  <cp:contentStatus/>
</cp:coreProperties>
</file>